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OneDrive\Desktop\kaggle data analysis project\"/>
    </mc:Choice>
  </mc:AlternateContent>
  <xr:revisionPtr revIDLastSave="0" documentId="8_{CF985827-CCC3-494A-88FC-46B0F7CC3C0D}" xr6:coauthVersionLast="47" xr6:coauthVersionMax="47" xr10:uidLastSave="{00000000-0000-0000-0000-000000000000}"/>
  <bookViews>
    <workbookView xWindow="-120" yWindow="-120" windowWidth="20730" windowHeight="11160" xr2:uid="{B5C36DD1-1D7D-4B4F-BEB2-15B706E50517}"/>
  </bookViews>
  <sheets>
    <sheet name="Clean_Data" sheetId="3" r:id="rId1"/>
    <sheet name="Analysis" sheetId="4" r:id="rId2"/>
  </sheet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3" l="1"/>
  <c r="E2" i="3"/>
  <c r="G2" i="3"/>
  <c r="H2" i="3"/>
  <c r="E3" i="3"/>
  <c r="G3" i="3"/>
  <c r="H3" i="3"/>
  <c r="E4" i="3"/>
  <c r="G4" i="3"/>
  <c r="H4" i="3"/>
  <c r="E5" i="3"/>
  <c r="G5" i="3"/>
  <c r="H5" i="3"/>
  <c r="E6" i="3"/>
  <c r="G6" i="3"/>
  <c r="H6" i="3"/>
  <c r="E7" i="3"/>
  <c r="G7" i="3"/>
  <c r="H7" i="3"/>
  <c r="E8" i="3"/>
  <c r="G8" i="3"/>
  <c r="H8" i="3"/>
  <c r="E9" i="3"/>
  <c r="G9" i="3"/>
  <c r="H9" i="3"/>
  <c r="E10" i="3"/>
  <c r="G10" i="3"/>
  <c r="H10" i="3"/>
  <c r="E11" i="3"/>
  <c r="G11" i="3"/>
  <c r="H11" i="3"/>
  <c r="E12" i="3"/>
  <c r="G12" i="3"/>
  <c r="H12" i="3"/>
  <c r="E13" i="3"/>
  <c r="G13" i="3"/>
  <c r="H13" i="3"/>
  <c r="E14" i="3"/>
  <c r="G14" i="3"/>
  <c r="H14" i="3"/>
  <c r="E15" i="3"/>
  <c r="G15" i="3"/>
  <c r="H15" i="3"/>
  <c r="E16" i="3"/>
  <c r="G16" i="3"/>
  <c r="H16" i="3"/>
  <c r="E17" i="3"/>
  <c r="G17" i="3"/>
  <c r="H17" i="3"/>
  <c r="E18" i="3"/>
  <c r="G18" i="3"/>
  <c r="H18" i="3"/>
  <c r="E19" i="3"/>
  <c r="G19" i="3"/>
  <c r="H19" i="3"/>
  <c r="E20" i="3"/>
  <c r="G20" i="3"/>
  <c r="H20" i="3"/>
  <c r="E21" i="3"/>
  <c r="H21" i="3"/>
  <c r="E22" i="3"/>
  <c r="G22" i="3"/>
  <c r="H22" i="3"/>
  <c r="E23" i="3"/>
  <c r="G23" i="3"/>
  <c r="H23" i="3"/>
  <c r="E24" i="3"/>
  <c r="G24" i="3"/>
  <c r="H24" i="3"/>
  <c r="E25" i="3"/>
  <c r="G25" i="3"/>
  <c r="H25" i="3"/>
</calcChain>
</file>

<file path=xl/sharedStrings.xml><?xml version="1.0" encoding="utf-8"?>
<sst xmlns="http://schemas.openxmlformats.org/spreadsheetml/2006/main" count="139" uniqueCount="61">
  <si>
    <t>IT</t>
  </si>
  <si>
    <t>HR</t>
  </si>
  <si>
    <t>Finance</t>
  </si>
  <si>
    <t>Bonus Status</t>
  </si>
  <si>
    <t>Department</t>
  </si>
  <si>
    <t>Department Head</t>
  </si>
  <si>
    <t>Bonus %</t>
  </si>
  <si>
    <t>Eligible</t>
  </si>
  <si>
    <t>High Bonus</t>
  </si>
  <si>
    <t>Not Eligible</t>
  </si>
  <si>
    <t>Normal</t>
  </si>
  <si>
    <t>Grand Total</t>
  </si>
  <si>
    <t>Name</t>
  </si>
  <si>
    <t>Salary</t>
  </si>
  <si>
    <t>Bonus</t>
  </si>
  <si>
    <t>Ahmed Ali</t>
  </si>
  <si>
    <t>Mona Samir</t>
  </si>
  <si>
    <t>Karim Hassan</t>
  </si>
  <si>
    <t>Omar Khaled</t>
  </si>
  <si>
    <t>Sara Nabil</t>
  </si>
  <si>
    <t>Dina Fathy</t>
  </si>
  <si>
    <t>Fatma Adel</t>
  </si>
  <si>
    <t>Helmy Badawy</t>
  </si>
  <si>
    <t>Mona Zaki</t>
  </si>
  <si>
    <t>Yara Sami</t>
  </si>
  <si>
    <t>Tamer Salah</t>
  </si>
  <si>
    <t>Nour Fawzy</t>
  </si>
  <si>
    <t>Mahmoud Samir</t>
  </si>
  <si>
    <t>Mohamed Elsayed</t>
  </si>
  <si>
    <t>Hany Khalil</t>
  </si>
  <si>
    <t>Reem Farouk</t>
  </si>
  <si>
    <t>Omar Fathy</t>
  </si>
  <si>
    <t>Laila Mostafa</t>
  </si>
  <si>
    <t>Ahmed Mostafa</t>
  </si>
  <si>
    <t>Marketing</t>
  </si>
  <si>
    <t>Ahmed Bakr</t>
  </si>
  <si>
    <t>Sara Bakr</t>
  </si>
  <si>
    <t>Karim Shams</t>
  </si>
  <si>
    <t>Dina Shalaby</t>
  </si>
  <si>
    <t>Youssef Nabil</t>
  </si>
  <si>
    <t>Omar Maher</t>
  </si>
  <si>
    <t>Sales</t>
  </si>
  <si>
    <t>Hala Adel</t>
  </si>
  <si>
    <t>Mahmoud Fathy</t>
  </si>
  <si>
    <t>Nour Khaled</t>
  </si>
  <si>
    <t>Total Pay</t>
  </si>
  <si>
    <t>Bonus Category</t>
  </si>
  <si>
    <t>Sum of Salary</t>
  </si>
  <si>
    <t xml:space="preserve">questions   </t>
  </si>
  <si>
    <t>What is the highest total salary department?</t>
  </si>
  <si>
    <t>Question number</t>
  </si>
  <si>
    <t>Count of Name</t>
  </si>
  <si>
    <t>Average of Bonus %</t>
  </si>
  <si>
    <t xml:space="preserve">Department </t>
  </si>
  <si>
    <t>Which department gives the highest and lowest average bonus as a percentage of salary?</t>
  </si>
  <si>
    <t xml:space="preserve">insights from pivot tables </t>
  </si>
  <si>
    <r>
      <t xml:space="preserve">How many employees received a </t>
    </r>
    <r>
      <rPr>
        <b/>
        <sz val="16"/>
        <color theme="1"/>
        <rFont val="Calibri"/>
        <family val="2"/>
        <scheme val="minor"/>
      </rPr>
      <t>High Bonus</t>
    </r>
    <r>
      <rPr>
        <sz val="16"/>
        <color theme="1"/>
        <rFont val="Calibri"/>
        <family val="2"/>
        <scheme val="minor"/>
      </rPr>
      <t xml:space="preserve"> (Bonus ≥ 1000)?</t>
    </r>
  </si>
  <si>
    <t>Answers</t>
  </si>
  <si>
    <t>Which department offers the lowest average bonus as a percentage of salary?</t>
  </si>
  <si>
    <r>
      <t xml:space="preserve">Which department offers the </t>
    </r>
    <r>
      <rPr>
        <b/>
        <sz val="16"/>
        <color theme="1"/>
        <rFont val="Calibri"/>
        <family val="2"/>
        <scheme val="minor"/>
      </rPr>
      <t>highest average bonus as a percentage of salary</t>
    </r>
    <r>
      <rPr>
        <sz val="16"/>
        <color theme="1"/>
        <rFont val="Calibri"/>
        <family val="2"/>
        <scheme val="minor"/>
      </rPr>
      <t>?</t>
    </r>
  </si>
  <si>
    <t>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</si>
</sst>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7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pivotButton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2">
    <cellStyle name="Accent5" xfId="1" builtinId="45"/>
    <cellStyle name="Normal" xfId="0" builtinId="0"/>
  </cellStyles>
  <dxfs count="41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rgb="FF00B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 patternType="solid">
          <bgColor rgb="FF92D050"/>
        </patternFill>
      </fill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[Analysis.xlsx]Analysis!PivotTable2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/>
              <a:t>Total Salary by Department</a:t>
            </a:r>
            <a:endParaRPr lang="en-US" b="1"/>
          </a:p>
        </c:rich>
      </c:tx>
      <c:layout>
        <c:manualLayout>
          <c:xMode val="edge"/>
          <c:yMode val="edge"/>
          <c:x val="0.32059743109478528"/>
          <c:y val="8.8363322058593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92D050"/>
          </a:solidFill>
          <a:ln>
            <a:noFill/>
          </a:ln>
          <a:effectLst/>
        </c:spP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92D050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92D050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9064719681402412"/>
          <c:y val="0.25768758697985894"/>
          <c:w val="0.69541907261592306"/>
          <c:h val="0.519225357247010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Analysis!$B$3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89-4AF4-8E8B-327CDD9AE0E5}"/>
              </c:ext>
            </c:extLst>
          </c:dPt>
          <c:cat>
            <c:strRef>
              <c:f>Analysis!$A$4:$A$9</c:f>
              <c:strCache>
                <c:ptCount val="5"/>
                <c:pt idx="0">
                  <c:v>IT</c:v>
                </c:pt>
                <c:pt idx="1">
                  <c:v>Finance</c:v>
                </c:pt>
                <c:pt idx="2">
                  <c:v>Marketing</c:v>
                </c:pt>
                <c:pt idx="3">
                  <c:v>HR</c:v>
                </c:pt>
                <c:pt idx="4">
                  <c:v>Sales</c:v>
                </c:pt>
              </c:strCache>
            </c:strRef>
          </c:cat>
          <c:val>
            <c:numRef>
              <c:f>Analysis!$B$4:$B$9</c:f>
              <c:numCache>
                <c:formatCode>General</c:formatCode>
                <c:ptCount val="5"/>
                <c:pt idx="0">
                  <c:v>56000</c:v>
                </c:pt>
                <c:pt idx="1">
                  <c:v>51200</c:v>
                </c:pt>
                <c:pt idx="2">
                  <c:v>46300</c:v>
                </c:pt>
                <c:pt idx="3">
                  <c:v>45700</c:v>
                </c:pt>
                <c:pt idx="4">
                  <c:v>36300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89-4AF4-8E8B-327CDD9AE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1888159"/>
        <c:axId val="1751871839"/>
      </c:barChart>
      <c:catAx>
        <c:axId val="1751888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871839"/>
        <c:crosses val="autoZero"/>
        <c:auto val="1"/>
        <c:lblAlgn val="ctr"/>
        <c:lblOffset val="100"/>
        <c:noMultiLvlLbl val="0"/>
      </c:catAx>
      <c:valAx>
        <c:axId val="1751871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888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Analysis!$B$18</c:f>
              <c:strCache>
                <c:ptCount val="1"/>
                <c:pt idx="0">
                  <c:v>Count of Name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336-4F12-A169-A3BA2F3E46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336-4F12-A169-A3BA2F3E4696}"/>
              </c:ext>
            </c:extLst>
          </c:dPt>
          <c:cat>
            <c:strRef>
              <c:f>Analysis!$A$19:$A$20</c:f>
              <c:strCache>
                <c:ptCount val="2"/>
                <c:pt idx="0">
                  <c:v>High Bonus</c:v>
                </c:pt>
                <c:pt idx="1">
                  <c:v>Normal</c:v>
                </c:pt>
              </c:strCache>
            </c:strRef>
          </c:cat>
          <c:val>
            <c:numRef>
              <c:f>Analysis!$B$19:$B$20</c:f>
              <c:numCache>
                <c:formatCode>General</c:formatCode>
                <c:ptCount val="2"/>
                <c:pt idx="0">
                  <c:v>7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C-45EE-BBAD-1ECC4852C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22075166134456E-5"/>
          <c:y val="0.88777979257112005"/>
          <c:w val="0.3758440833193723"/>
          <c:h val="0.112220207428879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[Analysis.xlsx]Analysis!PivotTable12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FFFF00"/>
          </a:solidFill>
          <a:ln>
            <a:noFill/>
          </a:ln>
          <a:effectLst/>
        </c:spP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Analysis!$B$26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A88E-49B0-A8D2-D32028D279D0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88E-49B0-A8D2-D32028D279D0}"/>
              </c:ext>
            </c:extLst>
          </c:dPt>
          <c:cat>
            <c:strRef>
              <c:f>Analysis!$A$27:$A$32</c:f>
              <c:strCache>
                <c:ptCount val="5"/>
                <c:pt idx="0">
                  <c:v>IT</c:v>
                </c:pt>
                <c:pt idx="1">
                  <c:v>Finance</c:v>
                </c:pt>
                <c:pt idx="2">
                  <c:v>Marketing</c:v>
                </c:pt>
                <c:pt idx="3">
                  <c:v>Sales</c:v>
                </c:pt>
                <c:pt idx="4">
                  <c:v>HR</c:v>
                </c:pt>
              </c:strCache>
            </c:strRef>
          </c:cat>
          <c:val>
            <c:numRef>
              <c:f>Analysis!$B$27:$B$32</c:f>
              <c:numCache>
                <c:formatCode>General</c:formatCode>
                <c:ptCount val="5"/>
                <c:pt idx="0">
                  <c:v>0.10906618553071643</c:v>
                </c:pt>
                <c:pt idx="1">
                  <c:v>0.10032286204078633</c:v>
                </c:pt>
                <c:pt idx="2">
                  <c:v>8.7266277448518115E-2</c:v>
                </c:pt>
                <c:pt idx="3">
                  <c:v>8.364343109344205E-2</c:v>
                </c:pt>
                <c:pt idx="4">
                  <c:v>6.7052821370532478E-2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8E-49B0-A8D2-D32028D27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3030079"/>
        <c:axId val="433016159"/>
      </c:barChart>
      <c:catAx>
        <c:axId val="4330300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016159"/>
        <c:crosses val="autoZero"/>
        <c:auto val="1"/>
        <c:lblAlgn val="ctr"/>
        <c:lblOffset val="100"/>
        <c:noMultiLvlLbl val="0"/>
      </c:catAx>
      <c:valAx>
        <c:axId val="4330161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0300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1571625</xdr:colOff>
      <xdr:row>2</xdr:row>
      <xdr:rowOff>0</xdr:rowOff>
    </xdr:from>
    <xdr:to>
      <xdr:col>3</xdr:col>
      <xdr:colOff>4095750</xdr:colOff>
      <xdr:row>12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E7C2512-7A1A-4301-84D0-B30A640E4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15</xdr:row>
      <xdr:rowOff>33337</xdr:rowOff>
    </xdr:from>
    <xdr:to>
      <xdr:col>3</xdr:col>
      <xdr:colOff>3676650</xdr:colOff>
      <xdr:row>22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9ED430-42CF-5EFC-16B8-B30CE103DF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990601</xdr:colOff>
      <xdr:row>23</xdr:row>
      <xdr:rowOff>171449</xdr:rowOff>
    </xdr:from>
    <xdr:to>
      <xdr:col>3</xdr:col>
      <xdr:colOff>5857875</xdr:colOff>
      <xdr:row>32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15DA032-1A30-3366-B620-0CE5CC8F3A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ega Store" refreshedDate="46056.54422916667" createdVersion="8" refreshedVersion="8" minRefreshableVersion="3" recordCount="24" xr:uid="{C56B2230-E322-460B-8820-E251A42AAEB3}">
  <cacheSource type="worksheet">
    <worksheetSource name="CleanData"/>
  </cacheSource>
  <cacheFields count="9">
    <cacheField name="Name" numFmtId="0">
      <sharedItems/>
    </cacheField>
    <cacheField name="Department" numFmtId="0">
      <sharedItems count="5">
        <s v="IT"/>
        <s v="HR"/>
        <s v="Finance"/>
        <s v="Marketing"/>
        <s v="Sales"/>
      </sharedItems>
    </cacheField>
    <cacheField name="Salary" numFmtId="0">
      <sharedItems containsSemiMixedTypes="0" containsString="0" containsNumber="1" containsInteger="1" minValue="8500" maxValue="13000"/>
    </cacheField>
    <cacheField name="Bonus" numFmtId="0">
      <sharedItems containsSemiMixedTypes="0" containsString="0" containsNumber="1" containsInteger="1" minValue="400" maxValue="1600"/>
    </cacheField>
    <cacheField name="Total Pay" numFmtId="0">
      <sharedItems containsSemiMixedTypes="0" containsString="0" containsNumber="1" containsInteger="1" minValue="8900" maxValue="14600"/>
    </cacheField>
    <cacheField name="Bonus Status" numFmtId="0">
      <sharedItems/>
    </cacheField>
    <cacheField name="Bonus %" numFmtId="0">
      <sharedItems containsSemiMixedTypes="0" containsString="0" containsNumber="1" minValue="4.7058823529411764E-2" maxValue="0.125"/>
    </cacheField>
    <cacheField name="Bonus Category" numFmtId="0">
      <sharedItems count="2">
        <s v="High Bonus"/>
        <s v="Normal"/>
      </sharedItems>
    </cacheField>
    <cacheField name="Department Head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s v="Ahmed Ali"/>
    <x v="0"/>
    <n v="12000"/>
    <n v="1500"/>
    <n v="13500"/>
    <s v="Eligible"/>
    <n v="0.125"/>
    <x v="0"/>
    <s v="Mona Samir"/>
  </r>
  <r>
    <s v="Karim Hassan"/>
    <x v="0"/>
    <n v="11500"/>
    <n v="1300"/>
    <n v="12800"/>
    <s v="Eligible"/>
    <n v="0.11304347826086956"/>
    <x v="0"/>
    <s v="Mona Samir"/>
  </r>
  <r>
    <s v="Omar Khaled"/>
    <x v="0"/>
    <n v="13000"/>
    <n v="1600"/>
    <n v="14600"/>
    <s v="Eligible"/>
    <n v="0.12307692307692308"/>
    <x v="0"/>
    <s v="Mona Samir"/>
  </r>
  <r>
    <s v="Sara Nabil"/>
    <x v="0"/>
    <n v="9500"/>
    <n v="800"/>
    <n v="10300"/>
    <s v="Not Eligible"/>
    <n v="8.4210526315789472E-2"/>
    <x v="1"/>
    <s v="Mona Samir"/>
  </r>
  <r>
    <s v="Dina Fathy"/>
    <x v="0"/>
    <n v="10000"/>
    <n v="1000"/>
    <n v="11000"/>
    <s v="Eligible"/>
    <n v="0.1"/>
    <x v="0"/>
    <s v="Mona Samir"/>
  </r>
  <r>
    <s v="Fatma Adel"/>
    <x v="1"/>
    <n v="9000"/>
    <n v="500"/>
    <n v="9500"/>
    <s v="Not Eligible"/>
    <n v="5.5555555555555552E-2"/>
    <x v="1"/>
    <s v="Helmy Badawy"/>
  </r>
  <r>
    <s v="Mona Zaki"/>
    <x v="1"/>
    <n v="8500"/>
    <n v="400"/>
    <n v="8900"/>
    <s v="Not Eligible"/>
    <n v="4.7058823529411764E-2"/>
    <x v="1"/>
    <s v="Helmy Badawy"/>
  </r>
  <r>
    <s v="Yara Sami"/>
    <x v="1"/>
    <n v="9500"/>
    <n v="700"/>
    <n v="10200"/>
    <s v="Eligible"/>
    <n v="7.3684210526315783E-2"/>
    <x v="1"/>
    <s v="Helmy Badawy"/>
  </r>
  <r>
    <s v="Tamer Salah"/>
    <x v="1"/>
    <n v="10000"/>
    <n v="900"/>
    <n v="10900"/>
    <s v="Eligible"/>
    <n v="0.09"/>
    <x v="1"/>
    <s v="Helmy Badawy"/>
  </r>
  <r>
    <s v="Nour Fawzy"/>
    <x v="1"/>
    <n v="8700"/>
    <n v="600"/>
    <n v="9300"/>
    <s v="Not Eligible"/>
    <n v="6.8965517241379309E-2"/>
    <x v="1"/>
    <s v="Helmy Badawy"/>
  </r>
  <r>
    <s v="Mahmoud Samir"/>
    <x v="2"/>
    <n v="11000"/>
    <n v="1200"/>
    <n v="12200"/>
    <s v="Eligible"/>
    <n v="0.10909090909090909"/>
    <x v="0"/>
    <s v="Mohamed Elsayed"/>
  </r>
  <r>
    <s v="Hany Khalil"/>
    <x v="2"/>
    <n v="10500"/>
    <n v="1100"/>
    <n v="11600"/>
    <s v="Eligible"/>
    <n v="0.10476190476190476"/>
    <x v="0"/>
    <s v="Mohamed Elsayed"/>
  </r>
  <r>
    <s v="Reem Farouk"/>
    <x v="2"/>
    <n v="9800"/>
    <n v="950"/>
    <n v="10750"/>
    <s v="Eligible"/>
    <n v="9.6938775510204078E-2"/>
    <x v="1"/>
    <s v="Mohamed Elsayed"/>
  </r>
  <r>
    <s v="Omar Fathy"/>
    <x v="2"/>
    <n v="10200"/>
    <n v="1000"/>
    <n v="11200"/>
    <s v="Eligible"/>
    <n v="9.8039215686274508E-2"/>
    <x v="0"/>
    <s v="Mohamed Elsayed"/>
  </r>
  <r>
    <s v="Laila Mostafa"/>
    <x v="2"/>
    <n v="9700"/>
    <n v="900"/>
    <n v="10600"/>
    <s v="Not Eligible"/>
    <n v="9.2783505154639179E-2"/>
    <x v="1"/>
    <s v="Mohamed Elsayed"/>
  </r>
  <r>
    <s v="Ahmed Mostafa"/>
    <x v="3"/>
    <n v="9500"/>
    <n v="850"/>
    <n v="10350"/>
    <s v="Eligible"/>
    <n v="8.9473684210526316E-2"/>
    <x v="1"/>
    <s v="Ahmed Bakr"/>
  </r>
  <r>
    <s v="Sara Bakr"/>
    <x v="3"/>
    <n v="8800"/>
    <n v="700"/>
    <n v="9500"/>
    <s v="Not Eligible"/>
    <n v="7.9545454545454544E-2"/>
    <x v="1"/>
    <s v="Ahmed Bakr"/>
  </r>
  <r>
    <s v="Karim Shams"/>
    <x v="3"/>
    <n v="9200"/>
    <n v="800"/>
    <n v="10000"/>
    <s v="Eligible"/>
    <n v="8.6956521739130432E-2"/>
    <x v="1"/>
    <s v="Ahmed Bakr"/>
  </r>
  <r>
    <s v="Dina Shalaby"/>
    <x v="3"/>
    <n v="9700"/>
    <n v="950"/>
    <n v="10650"/>
    <s v="Eligible"/>
    <n v="9.7938144329896906E-2"/>
    <x v="1"/>
    <s v="Ahmed Bakr"/>
  </r>
  <r>
    <s v="Youssef Nabil"/>
    <x v="3"/>
    <n v="9100"/>
    <n v="750"/>
    <n v="9850"/>
    <s v="Not Eligible"/>
    <n v="8.2417582417582416E-2"/>
    <x v="1"/>
    <s v="Ahmed Bakr"/>
  </r>
  <r>
    <s v="Omar Maher"/>
    <x v="4"/>
    <n v="8700"/>
    <n v="600"/>
    <n v="9300"/>
    <s v="Not Eligible"/>
    <n v="6.8965517241379309E-2"/>
    <x v="1"/>
    <s v="Mohamed Elsayed"/>
  </r>
  <r>
    <s v="Hala Adel"/>
    <x v="4"/>
    <n v="9200"/>
    <n v="800"/>
    <n v="10000"/>
    <s v="Eligible"/>
    <n v="8.6956521739130432E-2"/>
    <x v="1"/>
    <s v="Mohamed Elsayed"/>
  </r>
  <r>
    <s v="Mahmoud Fathy"/>
    <x v="4"/>
    <n v="9500"/>
    <n v="950"/>
    <n v="10450"/>
    <s v="Eligible"/>
    <n v="0.1"/>
    <x v="1"/>
    <s v="Mohamed Elsayed"/>
  </r>
  <r>
    <s v="Nour Khaled"/>
    <x v="4"/>
    <n v="8900"/>
    <n v="700"/>
    <n v="9600"/>
    <s v="Not Eligible"/>
    <n v="7.8651685393258425E-2"/>
    <x v="1"/>
    <s v="Mohamed Elsayed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A408E7-9FBF-4775-BDEB-CF74FC08B48D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 rowHeaderCaption="Department ">
  <location ref="A26:B32" firstHeaderRow="1" firstDataRow="1" firstDataCol="1"/>
  <pivotFields count="9">
    <pivotField showAll="0"/>
    <pivotField axis="axisRow" showAll="0">
      <items count="6">
        <item x="2"/>
        <item x="1"/>
        <item x="0"/>
        <item x="3"/>
        <item x="4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</pivotFields>
  <rowFields count="1">
    <field x="1"/>
  </rowFields>
  <rowItems count="6">
    <i>
      <x v="2"/>
    </i>
    <i>
      <x/>
    </i>
    <i>
      <x v="3"/>
    </i>
    <i>
      <x v="4"/>
    </i>
    <i>
      <x v="1"/>
    </i>
    <i t="grand">
      <x/>
    </i>
  </rowItems>
  <colItems count="1">
    <i/>
  </colItems>
  <dataFields count="1">
    <dataField name="Average of Bonus %" fld="6" subtotal="average" baseField="1" baseItem="0"/>
  </dataFields>
  <formats count="12">
    <format dxfId="15">
      <pivotArea dataOnly="0" labelOnly="1" fieldPosition="0">
        <references count="1">
          <reference field="1" count="1">
            <x v="2"/>
          </reference>
        </references>
      </pivotArea>
    </format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1" type="button" dataOnly="0" labelOnly="1" outline="0" axis="axisRow" fieldPosition="0"/>
    </format>
    <format dxfId="11">
      <pivotArea dataOnly="0" labelOnly="1" fieldPosition="0">
        <references count="1">
          <reference field="1" count="0"/>
        </references>
      </pivotArea>
    </format>
    <format dxfId="10">
      <pivotArea dataOnly="0" labelOnly="1" grandRow="1" outline="0" fieldPosition="0"/>
    </format>
    <format dxfId="9">
      <pivotArea dataOnly="0" labelOnly="1" outline="0" axis="axisValues" fieldPosition="0"/>
    </format>
    <format dxfId="8">
      <pivotArea collapsedLevelsAreSubtotals="1" fieldPosition="0">
        <references count="1">
          <reference field="1" count="0"/>
        </references>
      </pivotArea>
    </format>
    <format dxfId="7">
      <pivotArea field="1" type="button" dataOnly="0" labelOnly="1" outline="0" axis="axisRow" fieldPosition="0"/>
    </format>
    <format dxfId="6">
      <pivotArea dataOnly="0" labelOnly="1" fieldPosition="0">
        <references count="1">
          <reference field="1" count="0"/>
        </references>
      </pivotArea>
    </format>
    <format dxfId="5">
      <pivotArea dataOnly="0" labelOnly="1" outline="0" axis="axisValues" fieldPosition="0"/>
    </format>
    <format dxfId="4">
      <pivotArea dataOnly="0" labelOnly="1" fieldPosition="0">
        <references count="1">
          <reference field="1" count="1">
            <x v="1"/>
          </reference>
        </references>
      </pivotArea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AD1C92-662C-42FD-95FB-3F034C643DD8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3" rowHeaderCaption="Department">
  <location ref="A3:B9" firstHeaderRow="1" firstDataRow="1" firstDataCol="1"/>
  <pivotFields count="9">
    <pivotField showAll="0"/>
    <pivotField axis="axisRow" showAll="0" sortType="descending">
      <items count="6">
        <item x="4"/>
        <item x="3"/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</pivotFields>
  <rowFields count="1">
    <field x="1"/>
  </rowFields>
  <rowItems count="6">
    <i>
      <x v="2"/>
    </i>
    <i>
      <x v="4"/>
    </i>
    <i>
      <x v="1"/>
    </i>
    <i>
      <x v="3"/>
    </i>
    <i>
      <x/>
    </i>
    <i t="grand">
      <x/>
    </i>
  </rowItems>
  <colItems count="1">
    <i/>
  </colItems>
  <dataFields count="1">
    <dataField name="Sum of Salary" fld="2" baseField="0" baseItem="0"/>
  </dataFields>
  <formats count="11">
    <format dxfId="26">
      <pivotArea dataOnly="0" labelOnly="1" fieldPosition="0">
        <references count="1">
          <reference field="1" count="1">
            <x v="2"/>
          </reference>
        </references>
      </pivotArea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field="1" type="button" dataOnly="0" labelOnly="1" outline="0" axis="axisRow" fieldPosition="0"/>
    </format>
    <format dxfId="22">
      <pivotArea dataOnly="0" labelOnly="1" fieldPosition="0">
        <references count="1">
          <reference field="1" count="0"/>
        </references>
      </pivotArea>
    </format>
    <format dxfId="21">
      <pivotArea dataOnly="0" labelOnly="1" grandRow="1" outline="0" fieldPosition="0"/>
    </format>
    <format dxfId="20">
      <pivotArea dataOnly="0" labelOnly="1" outline="0" axis="axisValues" fieldPosition="0"/>
    </format>
    <format dxfId="19">
      <pivotArea collapsedLevelsAreSubtotals="1" fieldPosition="0">
        <references count="1">
          <reference field="1" count="0"/>
        </references>
      </pivotArea>
    </format>
    <format dxfId="18">
      <pivotArea field="1" type="button" dataOnly="0" labelOnly="1" outline="0" axis="axisRow" fieldPosition="0"/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outline="0" axis="axisValues" fieldPosition="0"/>
    </format>
  </format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93EFB3-F2C8-4316-A8C7-6966A10C6E20}" name="CleanData" displayName="CleanData" ref="A1:I25" totalsRowShown="0" headerRowDxfId="40" dataDxfId="38" headerRowBorderDxfId="39" tableBorderDxfId="37" totalsRowBorderDxfId="36" headerRowCellStyle="Accent5">
  <autoFilter ref="A1:I25" xr:uid="{8593EFB3-F2C8-4316-A8C7-6966A10C6E20}"/>
  <tableColumns count="9">
    <tableColumn id="1" xr3:uid="{AB903897-7D4E-4D1B-BEFE-AFCAB70C40FA}" name="Name" dataDxfId="35"/>
    <tableColumn id="2" xr3:uid="{ECF00761-A908-4EAC-BD33-11152535B577}" name="Department" dataDxfId="34"/>
    <tableColumn id="3" xr3:uid="{EF072CE5-BA57-449D-B913-522ABD89DD38}" name="Salary" dataDxfId="33"/>
    <tableColumn id="4" xr3:uid="{445F2E21-B4FD-4E66-A43B-E6D6704BE7C4}" name="Bonus" dataDxfId="32"/>
    <tableColumn id="5" xr3:uid="{C1E94C76-F6EE-476B-9B86-7787F656248E}" name="Total Pay" dataDxfId="31">
      <calculatedColumnFormula>C2+D2</calculatedColumnFormula>
    </tableColumn>
    <tableColumn id="6" xr3:uid="{D130D6E1-E81E-4BF2-AC51-27A489A3EB41}" name="Bonus Status" dataDxfId="30"/>
    <tableColumn id="7" xr3:uid="{E198ECE9-6287-4097-9D64-3B12C4E01A38}" name="Bonus %" dataDxfId="29">
      <calculatedColumnFormula>D2/C2</calculatedColumnFormula>
    </tableColumn>
    <tableColumn id="8" xr3:uid="{C41E8641-DB92-418C-9A5D-C3C4F9291BBB}" name="Bonus Category" dataDxfId="28">
      <calculatedColumnFormula>IF(D2&gt;=1000,"High Bonus","Normal")</calculatedColumnFormula>
    </tableColumn>
    <tableColumn id="9" xr3:uid="{9BA63296-CC13-43E4-BAA9-789ADF6DD3EA}" name="Department Head" dataDxfId="27"/>
  </tableColumns>
  <tableStyleInfo name="TableStyleMedium1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AD520-B079-480A-B30E-52CC8D2B42A8}">
  <dimension ref="A1:I25"/>
  <sheetViews>
    <sheetView tabSelected="1" topLeftCell="A2" workbookViewId="0">
      <selection activeCell="A2" sqref="A1:I25"/>
    </sheetView>
  </sheetViews>
  <sheetFormatPr defaultRowHeight="15" x14ac:dyDescent="0.25"/>
  <cols>
    <col min="1" max="1" width="11.5703125" customWidth="1"/>
    <col min="2" max="2" width="16.85546875" customWidth="1"/>
    <col min="3" max="3" width="11.42578125" customWidth="1"/>
    <col min="4" max="4" width="11.7109375" customWidth="1"/>
    <col min="5" max="5" width="11.140625" customWidth="1"/>
    <col min="6" max="6" width="14.42578125" customWidth="1"/>
    <col min="7" max="7" width="18.85546875" customWidth="1"/>
    <col min="8" max="8" width="10.5703125" customWidth="1"/>
    <col min="9" max="9" width="16.5703125" customWidth="1"/>
  </cols>
  <sheetData>
    <row r="1" spans="1:9" s="2" customFormat="1" x14ac:dyDescent="0.25">
      <c r="A1" s="4" t="s">
        <v>12</v>
      </c>
      <c r="B1" s="5" t="s">
        <v>4</v>
      </c>
      <c r="C1" s="5" t="s">
        <v>13</v>
      </c>
      <c r="D1" s="5" t="s">
        <v>14</v>
      </c>
      <c r="E1" s="5" t="s">
        <v>45</v>
      </c>
      <c r="F1" s="5" t="s">
        <v>3</v>
      </c>
      <c r="G1" s="5" t="s">
        <v>6</v>
      </c>
      <c r="H1" s="5" t="s">
        <v>46</v>
      </c>
      <c r="I1" s="6" t="s">
        <v>5</v>
      </c>
    </row>
    <row r="2" spans="1:9" x14ac:dyDescent="0.25">
      <c r="A2" s="7" t="s">
        <v>15</v>
      </c>
      <c r="B2" s="8" t="s">
        <v>0</v>
      </c>
      <c r="C2" s="8">
        <v>12000</v>
      </c>
      <c r="D2" s="8">
        <v>1500</v>
      </c>
      <c r="E2" s="8">
        <f t="shared" ref="E2:E25" si="0">C2+D2</f>
        <v>13500</v>
      </c>
      <c r="F2" s="8" t="s">
        <v>7</v>
      </c>
      <c r="G2" s="8">
        <f t="shared" ref="G2:G25" si="1">D2/C2</f>
        <v>0.125</v>
      </c>
      <c r="H2" s="8" t="str">
        <f t="shared" ref="H2:H25" si="2">IF(D2&gt;=1000,"High Bonus","Normal")</f>
        <v>High Bonus</v>
      </c>
      <c r="I2" s="9" t="s">
        <v>16</v>
      </c>
    </row>
    <row r="3" spans="1:9" x14ac:dyDescent="0.25">
      <c r="A3" s="7" t="s">
        <v>17</v>
      </c>
      <c r="B3" s="8" t="s">
        <v>0</v>
      </c>
      <c r="C3" s="8">
        <v>11500</v>
      </c>
      <c r="D3" s="8">
        <v>1300</v>
      </c>
      <c r="E3" s="8">
        <f t="shared" si="0"/>
        <v>12800</v>
      </c>
      <c r="F3" s="8" t="s">
        <v>7</v>
      </c>
      <c r="G3" s="8">
        <f t="shared" si="1"/>
        <v>0.11304347826086956</v>
      </c>
      <c r="H3" s="8" t="str">
        <f t="shared" si="2"/>
        <v>High Bonus</v>
      </c>
      <c r="I3" s="9" t="s">
        <v>16</v>
      </c>
    </row>
    <row r="4" spans="1:9" x14ac:dyDescent="0.25">
      <c r="A4" s="7" t="s">
        <v>18</v>
      </c>
      <c r="B4" s="8" t="s">
        <v>0</v>
      </c>
      <c r="C4" s="8">
        <v>13000</v>
      </c>
      <c r="D4" s="8">
        <v>1600</v>
      </c>
      <c r="E4" s="8">
        <f t="shared" si="0"/>
        <v>14600</v>
      </c>
      <c r="F4" s="8" t="s">
        <v>7</v>
      </c>
      <c r="G4" s="8">
        <f t="shared" si="1"/>
        <v>0.12307692307692308</v>
      </c>
      <c r="H4" s="8" t="str">
        <f t="shared" si="2"/>
        <v>High Bonus</v>
      </c>
      <c r="I4" s="9" t="s">
        <v>16</v>
      </c>
    </row>
    <row r="5" spans="1:9" x14ac:dyDescent="0.25">
      <c r="A5" s="7" t="s">
        <v>19</v>
      </c>
      <c r="B5" s="8" t="s">
        <v>0</v>
      </c>
      <c r="C5" s="8">
        <v>9500</v>
      </c>
      <c r="D5" s="8">
        <v>800</v>
      </c>
      <c r="E5" s="8">
        <f t="shared" si="0"/>
        <v>10300</v>
      </c>
      <c r="F5" s="8" t="s">
        <v>9</v>
      </c>
      <c r="G5" s="8">
        <f t="shared" si="1"/>
        <v>8.4210526315789472E-2</v>
      </c>
      <c r="H5" s="8" t="str">
        <f t="shared" si="2"/>
        <v>Normal</v>
      </c>
      <c r="I5" s="9" t="s">
        <v>16</v>
      </c>
    </row>
    <row r="6" spans="1:9" x14ac:dyDescent="0.25">
      <c r="A6" s="7" t="s">
        <v>20</v>
      </c>
      <c r="B6" s="8" t="s">
        <v>0</v>
      </c>
      <c r="C6" s="8">
        <v>10000</v>
      </c>
      <c r="D6" s="8">
        <v>1000</v>
      </c>
      <c r="E6" s="8">
        <f t="shared" si="0"/>
        <v>11000</v>
      </c>
      <c r="F6" s="8" t="s">
        <v>7</v>
      </c>
      <c r="G6" s="8">
        <f t="shared" si="1"/>
        <v>0.1</v>
      </c>
      <c r="H6" s="8" t="str">
        <f t="shared" si="2"/>
        <v>High Bonus</v>
      </c>
      <c r="I6" s="9" t="s">
        <v>16</v>
      </c>
    </row>
    <row r="7" spans="1:9" x14ac:dyDescent="0.25">
      <c r="A7" s="7" t="s">
        <v>21</v>
      </c>
      <c r="B7" s="8" t="s">
        <v>1</v>
      </c>
      <c r="C7" s="8">
        <v>9000</v>
      </c>
      <c r="D7" s="8">
        <v>500</v>
      </c>
      <c r="E7" s="8">
        <f t="shared" si="0"/>
        <v>9500</v>
      </c>
      <c r="F7" s="8" t="s">
        <v>9</v>
      </c>
      <c r="G7" s="8">
        <f t="shared" si="1"/>
        <v>5.5555555555555552E-2</v>
      </c>
      <c r="H7" s="8" t="str">
        <f t="shared" si="2"/>
        <v>Normal</v>
      </c>
      <c r="I7" s="9" t="s">
        <v>22</v>
      </c>
    </row>
    <row r="8" spans="1:9" x14ac:dyDescent="0.25">
      <c r="A8" s="7" t="s">
        <v>23</v>
      </c>
      <c r="B8" s="8" t="s">
        <v>1</v>
      </c>
      <c r="C8" s="8">
        <v>8500</v>
      </c>
      <c r="D8" s="8">
        <v>400</v>
      </c>
      <c r="E8" s="8">
        <f t="shared" si="0"/>
        <v>8900</v>
      </c>
      <c r="F8" s="8" t="s">
        <v>9</v>
      </c>
      <c r="G8" s="8">
        <f t="shared" si="1"/>
        <v>4.7058823529411764E-2</v>
      </c>
      <c r="H8" s="8" t="str">
        <f t="shared" si="2"/>
        <v>Normal</v>
      </c>
      <c r="I8" s="9" t="s">
        <v>22</v>
      </c>
    </row>
    <row r="9" spans="1:9" x14ac:dyDescent="0.25">
      <c r="A9" s="7" t="s">
        <v>24</v>
      </c>
      <c r="B9" s="8" t="s">
        <v>1</v>
      </c>
      <c r="C9" s="8">
        <v>9500</v>
      </c>
      <c r="D9" s="8">
        <v>700</v>
      </c>
      <c r="E9" s="8">
        <f t="shared" si="0"/>
        <v>10200</v>
      </c>
      <c r="F9" s="8" t="s">
        <v>7</v>
      </c>
      <c r="G9" s="8">
        <f t="shared" si="1"/>
        <v>7.3684210526315783E-2</v>
      </c>
      <c r="H9" s="8" t="str">
        <f t="shared" si="2"/>
        <v>Normal</v>
      </c>
      <c r="I9" s="9" t="s">
        <v>22</v>
      </c>
    </row>
    <row r="10" spans="1:9" x14ac:dyDescent="0.25">
      <c r="A10" s="7" t="s">
        <v>25</v>
      </c>
      <c r="B10" s="8" t="s">
        <v>1</v>
      </c>
      <c r="C10" s="8">
        <v>10000</v>
      </c>
      <c r="D10" s="8">
        <v>900</v>
      </c>
      <c r="E10" s="8">
        <f t="shared" si="0"/>
        <v>10900</v>
      </c>
      <c r="F10" s="8" t="s">
        <v>7</v>
      </c>
      <c r="G10" s="8">
        <f t="shared" si="1"/>
        <v>0.09</v>
      </c>
      <c r="H10" s="8" t="str">
        <f t="shared" si="2"/>
        <v>Normal</v>
      </c>
      <c r="I10" s="9" t="s">
        <v>22</v>
      </c>
    </row>
    <row r="11" spans="1:9" x14ac:dyDescent="0.25">
      <c r="A11" s="7" t="s">
        <v>26</v>
      </c>
      <c r="B11" s="8" t="s">
        <v>1</v>
      </c>
      <c r="C11" s="8">
        <v>8700</v>
      </c>
      <c r="D11" s="8">
        <v>600</v>
      </c>
      <c r="E11" s="8">
        <f t="shared" si="0"/>
        <v>9300</v>
      </c>
      <c r="F11" s="8" t="s">
        <v>9</v>
      </c>
      <c r="G11" s="8">
        <f t="shared" si="1"/>
        <v>6.8965517241379309E-2</v>
      </c>
      <c r="H11" s="8" t="str">
        <f t="shared" si="2"/>
        <v>Normal</v>
      </c>
      <c r="I11" s="9" t="s">
        <v>22</v>
      </c>
    </row>
    <row r="12" spans="1:9" x14ac:dyDescent="0.25">
      <c r="A12" s="7" t="s">
        <v>27</v>
      </c>
      <c r="B12" s="8" t="s">
        <v>2</v>
      </c>
      <c r="C12" s="8">
        <v>11000</v>
      </c>
      <c r="D12" s="8">
        <v>1200</v>
      </c>
      <c r="E12" s="8">
        <f t="shared" si="0"/>
        <v>12200</v>
      </c>
      <c r="F12" s="8" t="s">
        <v>7</v>
      </c>
      <c r="G12" s="8">
        <f t="shared" si="1"/>
        <v>0.10909090909090909</v>
      </c>
      <c r="H12" s="8" t="str">
        <f t="shared" si="2"/>
        <v>High Bonus</v>
      </c>
      <c r="I12" s="9" t="s">
        <v>28</v>
      </c>
    </row>
    <row r="13" spans="1:9" x14ac:dyDescent="0.25">
      <c r="A13" s="7" t="s">
        <v>29</v>
      </c>
      <c r="B13" s="8" t="s">
        <v>2</v>
      </c>
      <c r="C13" s="8">
        <v>10500</v>
      </c>
      <c r="D13" s="8">
        <v>1100</v>
      </c>
      <c r="E13" s="8">
        <f t="shared" si="0"/>
        <v>11600</v>
      </c>
      <c r="F13" s="8" t="s">
        <v>7</v>
      </c>
      <c r="G13" s="8">
        <f t="shared" si="1"/>
        <v>0.10476190476190476</v>
      </c>
      <c r="H13" s="8" t="str">
        <f t="shared" si="2"/>
        <v>High Bonus</v>
      </c>
      <c r="I13" s="9" t="s">
        <v>28</v>
      </c>
    </row>
    <row r="14" spans="1:9" x14ac:dyDescent="0.25">
      <c r="A14" s="7" t="s">
        <v>30</v>
      </c>
      <c r="B14" s="8" t="s">
        <v>2</v>
      </c>
      <c r="C14" s="8">
        <v>9800</v>
      </c>
      <c r="D14" s="8">
        <v>950</v>
      </c>
      <c r="E14" s="8">
        <f t="shared" si="0"/>
        <v>10750</v>
      </c>
      <c r="F14" s="8" t="s">
        <v>7</v>
      </c>
      <c r="G14" s="8">
        <f t="shared" si="1"/>
        <v>9.6938775510204078E-2</v>
      </c>
      <c r="H14" s="8" t="str">
        <f t="shared" si="2"/>
        <v>Normal</v>
      </c>
      <c r="I14" s="9" t="s">
        <v>28</v>
      </c>
    </row>
    <row r="15" spans="1:9" x14ac:dyDescent="0.25">
      <c r="A15" s="7" t="s">
        <v>31</v>
      </c>
      <c r="B15" s="8" t="s">
        <v>2</v>
      </c>
      <c r="C15" s="8">
        <v>10200</v>
      </c>
      <c r="D15" s="8">
        <v>1000</v>
      </c>
      <c r="E15" s="8">
        <f t="shared" si="0"/>
        <v>11200</v>
      </c>
      <c r="F15" s="8" t="s">
        <v>7</v>
      </c>
      <c r="G15" s="8">
        <f t="shared" si="1"/>
        <v>9.8039215686274508E-2</v>
      </c>
      <c r="H15" s="8" t="str">
        <f t="shared" si="2"/>
        <v>High Bonus</v>
      </c>
      <c r="I15" s="9" t="s">
        <v>28</v>
      </c>
    </row>
    <row r="16" spans="1:9" x14ac:dyDescent="0.25">
      <c r="A16" s="7" t="s">
        <v>32</v>
      </c>
      <c r="B16" s="8" t="s">
        <v>2</v>
      </c>
      <c r="C16" s="8">
        <v>9700</v>
      </c>
      <c r="D16" s="8">
        <v>900</v>
      </c>
      <c r="E16" s="8">
        <f t="shared" si="0"/>
        <v>10600</v>
      </c>
      <c r="F16" s="8" t="s">
        <v>9</v>
      </c>
      <c r="G16" s="8">
        <f t="shared" si="1"/>
        <v>9.2783505154639179E-2</v>
      </c>
      <c r="H16" s="8" t="str">
        <f t="shared" si="2"/>
        <v>Normal</v>
      </c>
      <c r="I16" s="9" t="s">
        <v>28</v>
      </c>
    </row>
    <row r="17" spans="1:9" x14ac:dyDescent="0.25">
      <c r="A17" s="7" t="s">
        <v>33</v>
      </c>
      <c r="B17" s="8" t="s">
        <v>34</v>
      </c>
      <c r="C17" s="8">
        <v>9500</v>
      </c>
      <c r="D17" s="8">
        <v>850</v>
      </c>
      <c r="E17" s="8">
        <f t="shared" si="0"/>
        <v>10350</v>
      </c>
      <c r="F17" s="8" t="s">
        <v>7</v>
      </c>
      <c r="G17" s="8">
        <f t="shared" si="1"/>
        <v>8.9473684210526316E-2</v>
      </c>
      <c r="H17" s="8" t="str">
        <f t="shared" si="2"/>
        <v>Normal</v>
      </c>
      <c r="I17" s="9" t="s">
        <v>35</v>
      </c>
    </row>
    <row r="18" spans="1:9" x14ac:dyDescent="0.25">
      <c r="A18" s="7" t="s">
        <v>36</v>
      </c>
      <c r="B18" s="8" t="s">
        <v>34</v>
      </c>
      <c r="C18" s="8">
        <v>8800</v>
      </c>
      <c r="D18" s="8">
        <v>700</v>
      </c>
      <c r="E18" s="8">
        <f t="shared" si="0"/>
        <v>9500</v>
      </c>
      <c r="F18" s="8" t="s">
        <v>9</v>
      </c>
      <c r="G18" s="8">
        <f t="shared" si="1"/>
        <v>7.9545454545454544E-2</v>
      </c>
      <c r="H18" s="8" t="str">
        <f t="shared" si="2"/>
        <v>Normal</v>
      </c>
      <c r="I18" s="9" t="s">
        <v>35</v>
      </c>
    </row>
    <row r="19" spans="1:9" x14ac:dyDescent="0.25">
      <c r="A19" s="7" t="s">
        <v>37</v>
      </c>
      <c r="B19" s="8" t="s">
        <v>34</v>
      </c>
      <c r="C19" s="8">
        <v>9200</v>
      </c>
      <c r="D19" s="8">
        <v>800</v>
      </c>
      <c r="E19" s="8">
        <f t="shared" si="0"/>
        <v>10000</v>
      </c>
      <c r="F19" s="8" t="s">
        <v>7</v>
      </c>
      <c r="G19" s="8">
        <f t="shared" si="1"/>
        <v>8.6956521739130432E-2</v>
      </c>
      <c r="H19" s="8" t="str">
        <f t="shared" si="2"/>
        <v>Normal</v>
      </c>
      <c r="I19" s="9" t="s">
        <v>35</v>
      </c>
    </row>
    <row r="20" spans="1:9" x14ac:dyDescent="0.25">
      <c r="A20" s="7" t="s">
        <v>38</v>
      </c>
      <c r="B20" s="8" t="s">
        <v>34</v>
      </c>
      <c r="C20" s="8">
        <v>9700</v>
      </c>
      <c r="D20" s="8">
        <v>950</v>
      </c>
      <c r="E20" s="8">
        <f t="shared" si="0"/>
        <v>10650</v>
      </c>
      <c r="F20" s="8" t="s">
        <v>7</v>
      </c>
      <c r="G20" s="8">
        <f t="shared" si="1"/>
        <v>9.7938144329896906E-2</v>
      </c>
      <c r="H20" s="8" t="str">
        <f t="shared" si="2"/>
        <v>Normal</v>
      </c>
      <c r="I20" s="9" t="s">
        <v>35</v>
      </c>
    </row>
    <row r="21" spans="1:9" x14ac:dyDescent="0.25">
      <c r="A21" s="7" t="s">
        <v>39</v>
      </c>
      <c r="B21" s="8" t="s">
        <v>34</v>
      </c>
      <c r="C21" s="8">
        <v>9100</v>
      </c>
      <c r="D21" s="8">
        <v>750</v>
      </c>
      <c r="E21" s="8">
        <f t="shared" si="0"/>
        <v>9850</v>
      </c>
      <c r="F21" s="8" t="s">
        <v>9</v>
      </c>
      <c r="G21" s="8">
        <f t="shared" si="1"/>
        <v>8.2417582417582416E-2</v>
      </c>
      <c r="H21" s="8" t="str">
        <f t="shared" si="2"/>
        <v>Normal</v>
      </c>
      <c r="I21" s="9" t="s">
        <v>35</v>
      </c>
    </row>
    <row r="22" spans="1:9" x14ac:dyDescent="0.25">
      <c r="A22" s="7" t="s">
        <v>40</v>
      </c>
      <c r="B22" s="8" t="s">
        <v>41</v>
      </c>
      <c r="C22" s="8">
        <v>8700</v>
      </c>
      <c r="D22" s="8">
        <v>600</v>
      </c>
      <c r="E22" s="8">
        <f t="shared" si="0"/>
        <v>9300</v>
      </c>
      <c r="F22" s="8" t="s">
        <v>9</v>
      </c>
      <c r="G22" s="8">
        <f t="shared" si="1"/>
        <v>6.8965517241379309E-2</v>
      </c>
      <c r="H22" s="8" t="str">
        <f t="shared" si="2"/>
        <v>Normal</v>
      </c>
      <c r="I22" s="9" t="s">
        <v>28</v>
      </c>
    </row>
    <row r="23" spans="1:9" x14ac:dyDescent="0.25">
      <c r="A23" s="7" t="s">
        <v>42</v>
      </c>
      <c r="B23" s="8" t="s">
        <v>41</v>
      </c>
      <c r="C23" s="8">
        <v>9200</v>
      </c>
      <c r="D23" s="8">
        <v>800</v>
      </c>
      <c r="E23" s="8">
        <f t="shared" si="0"/>
        <v>10000</v>
      </c>
      <c r="F23" s="8" t="s">
        <v>7</v>
      </c>
      <c r="G23" s="8">
        <f t="shared" si="1"/>
        <v>8.6956521739130432E-2</v>
      </c>
      <c r="H23" s="8" t="str">
        <f t="shared" si="2"/>
        <v>Normal</v>
      </c>
      <c r="I23" s="9" t="s">
        <v>28</v>
      </c>
    </row>
    <row r="24" spans="1:9" x14ac:dyDescent="0.25">
      <c r="A24" s="7" t="s">
        <v>43</v>
      </c>
      <c r="B24" s="8" t="s">
        <v>41</v>
      </c>
      <c r="C24" s="8">
        <v>9500</v>
      </c>
      <c r="D24" s="8">
        <v>950</v>
      </c>
      <c r="E24" s="8">
        <f t="shared" si="0"/>
        <v>10450</v>
      </c>
      <c r="F24" s="8" t="s">
        <v>7</v>
      </c>
      <c r="G24" s="8">
        <f t="shared" si="1"/>
        <v>0.1</v>
      </c>
      <c r="H24" s="8" t="str">
        <f t="shared" si="2"/>
        <v>Normal</v>
      </c>
      <c r="I24" s="9" t="s">
        <v>28</v>
      </c>
    </row>
    <row r="25" spans="1:9" x14ac:dyDescent="0.25">
      <c r="A25" s="10" t="s">
        <v>44</v>
      </c>
      <c r="B25" s="11" t="s">
        <v>41</v>
      </c>
      <c r="C25" s="11">
        <v>8900</v>
      </c>
      <c r="D25" s="11">
        <v>700</v>
      </c>
      <c r="E25" s="11">
        <f t="shared" si="0"/>
        <v>9600</v>
      </c>
      <c r="F25" s="11" t="s">
        <v>9</v>
      </c>
      <c r="G25" s="11">
        <f t="shared" si="1"/>
        <v>7.8651685393258425E-2</v>
      </c>
      <c r="H25" s="11" t="str">
        <f t="shared" si="2"/>
        <v>Normal</v>
      </c>
      <c r="I25" s="12" t="s">
        <v>28</v>
      </c>
    </row>
  </sheetData>
  <conditionalFormatting sqref="H1:H1048576">
    <cfRule type="containsText" dxfId="3" priority="1" operator="containsText" text="Normal">
      <formula>NOT(ISERROR(SEARCH("Normal",H1)))</formula>
    </cfRule>
    <cfRule type="containsText" dxfId="2" priority="4" operator="containsText" text="High">
      <formula>NOT(ISERROR(SEARCH("High",H1)))</formula>
    </cfRule>
  </conditionalFormatting>
  <conditionalFormatting sqref="L11">
    <cfRule type="containsText" dxfId="1" priority="2" operator="containsText" text="Normal">
      <formula>NOT(ISERROR(SEARCH("Normal",L11)))</formula>
    </cfRule>
    <cfRule type="containsText" dxfId="0" priority="3" operator="containsText" text="Nor">
      <formula>NOT(ISERROR(SEARCH("Nor",L11)))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D6E3-D7D0-4217-963A-EEABAC93B87A}">
  <dimension ref="A1:N41"/>
  <sheetViews>
    <sheetView showGridLines="0" topLeftCell="B1" workbookViewId="0">
      <pane ySplit="1" topLeftCell="A2" activePane="bottomLeft" state="frozen"/>
      <selection activeCell="B1" sqref="B1"/>
      <selection pane="bottomLeft" activeCell="D6" sqref="D6"/>
    </sheetView>
  </sheetViews>
  <sheetFormatPr defaultRowHeight="15" x14ac:dyDescent="0.25"/>
  <cols>
    <col min="1" max="1" width="14" bestFit="1" customWidth="1"/>
    <col min="2" max="2" width="27.28515625" style="1" customWidth="1"/>
    <col min="3" max="3" width="24" style="3" customWidth="1"/>
    <col min="4" max="4" width="108" customWidth="1"/>
    <col min="5" max="5" width="23.5703125" customWidth="1"/>
    <col min="7" max="7" width="13.140625" bestFit="1" customWidth="1"/>
    <col min="8" max="8" width="14.42578125" bestFit="1" customWidth="1"/>
    <col min="11" max="11" width="14.42578125" bestFit="1" customWidth="1"/>
    <col min="12" max="12" width="18.7109375" bestFit="1" customWidth="1"/>
    <col min="14" max="14" width="74" customWidth="1"/>
  </cols>
  <sheetData>
    <row r="1" spans="1:5" s="3" customFormat="1" ht="45" customHeight="1" x14ac:dyDescent="0.5">
      <c r="B1" s="23"/>
      <c r="D1" s="24" t="s">
        <v>60</v>
      </c>
    </row>
    <row r="3" spans="1:5" x14ac:dyDescent="0.25">
      <c r="A3" s="13" t="s">
        <v>4</v>
      </c>
      <c r="B3" s="8" t="s">
        <v>47</v>
      </c>
    </row>
    <row r="4" spans="1:5" x14ac:dyDescent="0.25">
      <c r="A4" s="14" t="s">
        <v>0</v>
      </c>
      <c r="B4" s="8">
        <v>56000</v>
      </c>
    </row>
    <row r="5" spans="1:5" x14ac:dyDescent="0.25">
      <c r="A5" s="8" t="s">
        <v>2</v>
      </c>
      <c r="B5" s="8">
        <v>51200</v>
      </c>
    </row>
    <row r="6" spans="1:5" x14ac:dyDescent="0.25">
      <c r="A6" s="8" t="s">
        <v>34</v>
      </c>
      <c r="B6" s="8">
        <v>46300</v>
      </c>
    </row>
    <row r="7" spans="1:5" x14ac:dyDescent="0.25">
      <c r="A7" s="8" t="s">
        <v>1</v>
      </c>
      <c r="B7" s="8">
        <v>45700</v>
      </c>
    </row>
    <row r="8" spans="1:5" x14ac:dyDescent="0.25">
      <c r="A8" s="8" t="s">
        <v>41</v>
      </c>
      <c r="B8" s="8">
        <v>36300</v>
      </c>
    </row>
    <row r="9" spans="1:5" x14ac:dyDescent="0.25">
      <c r="A9" s="3" t="s">
        <v>11</v>
      </c>
      <c r="B9" s="3">
        <v>235500</v>
      </c>
    </row>
    <row r="10" spans="1:5" x14ac:dyDescent="0.25">
      <c r="B10"/>
    </row>
    <row r="11" spans="1:5" x14ac:dyDescent="0.25">
      <c r="B11"/>
    </row>
    <row r="12" spans="1:5" x14ac:dyDescent="0.25">
      <c r="B12"/>
    </row>
    <row r="13" spans="1:5" ht="21" x14ac:dyDescent="0.35">
      <c r="A13" s="16"/>
      <c r="B13" s="16"/>
      <c r="C13"/>
    </row>
    <row r="14" spans="1:5" ht="21" x14ac:dyDescent="0.35">
      <c r="A14" s="16"/>
      <c r="B14" s="16"/>
      <c r="C14"/>
    </row>
    <row r="16" spans="1:5" ht="21" x14ac:dyDescent="0.35">
      <c r="C16" s="16"/>
      <c r="D16" s="16"/>
      <c r="E16" s="16"/>
    </row>
    <row r="17" spans="1:10" ht="21" x14ac:dyDescent="0.35">
      <c r="C17" s="16"/>
      <c r="D17" s="16"/>
      <c r="E17" s="16"/>
    </row>
    <row r="18" spans="1:10" ht="21" x14ac:dyDescent="0.35">
      <c r="A18" s="8" t="s">
        <v>46</v>
      </c>
      <c r="B18" s="8" t="s">
        <v>51</v>
      </c>
      <c r="C18" s="16"/>
      <c r="D18" s="16"/>
      <c r="E18" s="16"/>
    </row>
    <row r="19" spans="1:10" ht="21" x14ac:dyDescent="0.35">
      <c r="A19" s="8" t="s">
        <v>8</v>
      </c>
      <c r="B19" s="14">
        <v>7</v>
      </c>
      <c r="C19" s="16"/>
      <c r="D19" s="16"/>
      <c r="E19" s="16"/>
    </row>
    <row r="20" spans="1:10" ht="21" x14ac:dyDescent="0.35">
      <c r="A20" s="8" t="s">
        <v>10</v>
      </c>
      <c r="B20" s="8">
        <v>17</v>
      </c>
      <c r="C20" s="16"/>
      <c r="D20" s="16"/>
      <c r="E20" s="16"/>
    </row>
    <row r="21" spans="1:10" ht="21" x14ac:dyDescent="0.35">
      <c r="A21" s="8" t="s">
        <v>11</v>
      </c>
      <c r="B21" s="8">
        <v>24</v>
      </c>
      <c r="C21" s="16"/>
      <c r="D21" s="16"/>
      <c r="E21" s="16"/>
    </row>
    <row r="22" spans="1:10" ht="21" x14ac:dyDescent="0.35">
      <c r="C22" s="16"/>
      <c r="D22" s="16"/>
      <c r="E22" s="16"/>
    </row>
    <row r="23" spans="1:10" ht="21" x14ac:dyDescent="0.35">
      <c r="C23" s="16"/>
      <c r="D23" s="16"/>
      <c r="E23" s="16"/>
    </row>
    <row r="24" spans="1:10" ht="21" x14ac:dyDescent="0.35">
      <c r="C24" s="16"/>
      <c r="D24" s="16"/>
      <c r="E24" s="16"/>
    </row>
    <row r="25" spans="1:10" ht="21" x14ac:dyDescent="0.35">
      <c r="C25" s="16"/>
      <c r="D25" s="16"/>
      <c r="E25" s="16"/>
    </row>
    <row r="26" spans="1:10" ht="21" x14ac:dyDescent="0.35">
      <c r="A26" s="13" t="s">
        <v>53</v>
      </c>
      <c r="B26" s="8" t="s">
        <v>52</v>
      </c>
      <c r="C26" s="16"/>
      <c r="D26" s="16"/>
      <c r="E26" s="16"/>
      <c r="J26" s="3"/>
    </row>
    <row r="27" spans="1:10" ht="21" x14ac:dyDescent="0.35">
      <c r="A27" s="15" t="s">
        <v>0</v>
      </c>
      <c r="B27" s="8">
        <v>0.10906618553071643</v>
      </c>
      <c r="C27" s="16"/>
      <c r="D27" s="16"/>
      <c r="E27" s="16"/>
      <c r="J27" s="3"/>
    </row>
    <row r="28" spans="1:10" ht="21" x14ac:dyDescent="0.35">
      <c r="A28" s="8" t="s">
        <v>2</v>
      </c>
      <c r="B28" s="8">
        <v>0.10032286204078633</v>
      </c>
      <c r="C28" s="16"/>
      <c r="D28" s="16"/>
      <c r="E28" s="16"/>
      <c r="J28" s="3"/>
    </row>
    <row r="29" spans="1:10" ht="21" x14ac:dyDescent="0.35">
      <c r="A29" s="8" t="s">
        <v>34</v>
      </c>
      <c r="B29" s="8">
        <v>8.7266277448518115E-2</v>
      </c>
      <c r="C29" s="16"/>
      <c r="D29" s="16"/>
      <c r="E29" s="16"/>
      <c r="J29" s="3"/>
    </row>
    <row r="30" spans="1:10" ht="21" x14ac:dyDescent="0.35">
      <c r="A30" s="8" t="s">
        <v>41</v>
      </c>
      <c r="B30" s="8">
        <v>8.364343109344205E-2</v>
      </c>
      <c r="C30" s="16"/>
      <c r="D30" s="16"/>
      <c r="E30" s="16"/>
      <c r="J30" s="3"/>
    </row>
    <row r="31" spans="1:10" ht="21" x14ac:dyDescent="0.35">
      <c r="A31" s="22" t="s">
        <v>1</v>
      </c>
      <c r="B31" s="8">
        <v>6.7052821370532478E-2</v>
      </c>
      <c r="C31" s="16"/>
      <c r="D31" s="16"/>
      <c r="E31" s="16"/>
      <c r="J31" s="3"/>
    </row>
    <row r="32" spans="1:10" ht="21" x14ac:dyDescent="0.35">
      <c r="A32" s="3" t="s">
        <v>11</v>
      </c>
      <c r="B32" s="3">
        <v>8.9713102346938967E-2</v>
      </c>
      <c r="C32" s="16"/>
      <c r="D32" s="16"/>
      <c r="E32" s="16"/>
      <c r="J32" s="3"/>
    </row>
    <row r="36" spans="3:14" ht="31.5" x14ac:dyDescent="0.5">
      <c r="C36" s="25" t="s">
        <v>55</v>
      </c>
      <c r="D36" s="26"/>
      <c r="E36" s="26"/>
    </row>
    <row r="37" spans="3:14" ht="21" x14ac:dyDescent="0.35">
      <c r="C37" s="19" t="s">
        <v>50</v>
      </c>
      <c r="D37" s="19" t="s">
        <v>48</v>
      </c>
      <c r="E37" s="19" t="s">
        <v>57</v>
      </c>
      <c r="N37" t="s">
        <v>54</v>
      </c>
    </row>
    <row r="38" spans="3:14" ht="21" x14ac:dyDescent="0.35">
      <c r="C38" s="17">
        <v>1</v>
      </c>
      <c r="D38" s="17" t="s">
        <v>49</v>
      </c>
      <c r="E38" s="18" t="s">
        <v>0</v>
      </c>
    </row>
    <row r="39" spans="3:14" ht="21" x14ac:dyDescent="0.35">
      <c r="C39" s="17">
        <v>2</v>
      </c>
      <c r="D39" s="17" t="s">
        <v>56</v>
      </c>
      <c r="E39" s="18">
        <v>7</v>
      </c>
    </row>
    <row r="40" spans="3:14" ht="21" x14ac:dyDescent="0.35">
      <c r="C40" s="17">
        <v>3</v>
      </c>
      <c r="D40" s="17" t="s">
        <v>59</v>
      </c>
      <c r="E40" s="18" t="s">
        <v>0</v>
      </c>
    </row>
    <row r="41" spans="3:14" ht="21" x14ac:dyDescent="0.35">
      <c r="C41" s="17">
        <v>4</v>
      </c>
      <c r="D41" s="20" t="s">
        <v>58</v>
      </c>
      <c r="E41" s="21" t="s">
        <v>1</v>
      </c>
    </row>
  </sheetData>
  <mergeCells count="1">
    <mergeCell ref="C36:E36"/>
  </mergeCell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Clean_Data</vt:lpstr>
      <vt:lpstr>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Anter</dc:creator>
  <cp:lastModifiedBy>Ahmed Anter</cp:lastModifiedBy>
  <dcterms:created xsi:type="dcterms:W3CDTF">2026-02-01T23:55:17Z</dcterms:created>
  <dcterms:modified xsi:type="dcterms:W3CDTF">2026-02-03T16:37:01Z</dcterms:modified>
</cp:coreProperties>
</file>