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FDECF0EF-6320-4003-8E53-686811E461B2}" xr6:coauthVersionLast="47" xr6:coauthVersionMax="47" xr10:uidLastSave="{00000000-0000-0000-0000-000000000000}"/>
  <bookViews>
    <workbookView xWindow="-98" yWindow="-98" windowWidth="21795" windowHeight="13875" firstSheet="1" activeTab="1" xr2:uid="{00000000-000D-0000-FFFF-FFFF00000000}"/>
  </bookViews>
  <sheets>
    <sheet name="Evins 2016" sheetId="2" r:id="rId1"/>
    <sheet name="Gainesville 2016" sheetId="3" r:id="rId2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" l="1"/>
  <c r="H26" i="2"/>
  <c r="G26" i="2"/>
  <c r="B27" i="2"/>
  <c r="B26" i="2"/>
  <c r="H27" i="2" l="1"/>
  <c r="F27" i="2"/>
  <c r="G27" i="2"/>
  <c r="I26" i="2"/>
  <c r="J26" i="2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I27" i="2" l="1"/>
  <c r="J27" i="2"/>
  <c r="B29" i="3" l="1"/>
  <c r="H29" i="3" s="1"/>
  <c r="B28" i="3"/>
  <c r="H28" i="3" s="1"/>
  <c r="B27" i="3"/>
  <c r="H27" i="3" s="1"/>
  <c r="B26" i="3"/>
  <c r="H26" i="3" s="1"/>
  <c r="B25" i="3"/>
  <c r="H25" i="3" s="1"/>
  <c r="B24" i="3"/>
  <c r="H24" i="3" s="1"/>
  <c r="B23" i="3"/>
  <c r="G23" i="3" s="1"/>
  <c r="B22" i="3"/>
  <c r="G22" i="3" s="1"/>
  <c r="B21" i="3"/>
  <c r="G21" i="3" s="1"/>
  <c r="B20" i="3"/>
  <c r="G20" i="3" s="1"/>
  <c r="B19" i="3"/>
  <c r="G19" i="3" s="1"/>
  <c r="B18" i="3"/>
  <c r="G18" i="3" s="1"/>
  <c r="B17" i="3"/>
  <c r="G17" i="3" s="1"/>
  <c r="B16" i="3"/>
  <c r="G16" i="3" s="1"/>
  <c r="B15" i="3"/>
  <c r="G15" i="3" s="1"/>
  <c r="B14" i="3"/>
  <c r="G14" i="3" s="1"/>
  <c r="B13" i="3"/>
  <c r="G13" i="3" s="1"/>
  <c r="B12" i="3"/>
  <c r="G12" i="3" s="1"/>
  <c r="B11" i="3"/>
  <c r="G11" i="3" s="1"/>
  <c r="B10" i="3"/>
  <c r="G10" i="3" s="1"/>
  <c r="B9" i="3"/>
  <c r="G9" i="3" s="1"/>
  <c r="B8" i="3"/>
  <c r="G8" i="3" s="1"/>
  <c r="B7" i="3"/>
  <c r="G7" i="3" s="1"/>
  <c r="B6" i="3"/>
  <c r="G6" i="3" s="1"/>
  <c r="B5" i="3"/>
  <c r="G5" i="3" s="1"/>
  <c r="B4" i="3"/>
  <c r="G4" i="3" s="1"/>
  <c r="B3" i="3"/>
  <c r="G3" i="3" s="1"/>
  <c r="B2" i="3"/>
  <c r="G2" i="3" s="1"/>
  <c r="H23" i="3" l="1"/>
  <c r="J23" i="3" s="1"/>
  <c r="H18" i="3"/>
  <c r="J18" i="3" s="1"/>
  <c r="H7" i="3"/>
  <c r="J7" i="3" s="1"/>
  <c r="H11" i="3"/>
  <c r="J11" i="3" s="1"/>
  <c r="H17" i="3"/>
  <c r="J17" i="3" s="1"/>
  <c r="H21" i="3"/>
  <c r="J21" i="3" s="1"/>
  <c r="H4" i="3"/>
  <c r="J4" i="3" s="1"/>
  <c r="H6" i="3"/>
  <c r="J6" i="3" s="1"/>
  <c r="H15" i="3"/>
  <c r="J15" i="3" s="1"/>
  <c r="H19" i="3"/>
  <c r="J19" i="3" s="1"/>
  <c r="H22" i="3"/>
  <c r="J22" i="3" s="1"/>
  <c r="H20" i="3"/>
  <c r="J20" i="3" s="1"/>
  <c r="H16" i="3"/>
  <c r="J16" i="3" s="1"/>
  <c r="H14" i="3"/>
  <c r="J14" i="3" s="1"/>
  <c r="H13" i="3"/>
  <c r="J13" i="3" s="1"/>
  <c r="H12" i="3"/>
  <c r="J12" i="3" s="1"/>
  <c r="H10" i="3"/>
  <c r="J10" i="3" s="1"/>
  <c r="H9" i="3"/>
  <c r="J9" i="3" s="1"/>
  <c r="H8" i="3"/>
  <c r="J8" i="3" s="1"/>
  <c r="H5" i="3"/>
  <c r="J5" i="3" s="1"/>
  <c r="H3" i="3"/>
  <c r="J3" i="3" s="1"/>
  <c r="H2" i="3"/>
  <c r="J2" i="3" s="1"/>
  <c r="I2" i="3"/>
  <c r="I4" i="3"/>
  <c r="J24" i="3"/>
  <c r="J25" i="3"/>
  <c r="J26" i="3"/>
  <c r="J27" i="3"/>
  <c r="J28" i="3"/>
  <c r="J29" i="3"/>
  <c r="I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G24" i="3"/>
  <c r="I24" i="3" s="1"/>
  <c r="G25" i="3"/>
  <c r="I25" i="3" s="1"/>
  <c r="G26" i="3"/>
  <c r="I26" i="3" s="1"/>
  <c r="G27" i="3"/>
  <c r="I27" i="3" s="1"/>
  <c r="G28" i="3"/>
  <c r="I28" i="3" s="1"/>
  <c r="G29" i="3"/>
  <c r="I29" i="3" s="1"/>
  <c r="B25" i="2" l="1"/>
  <c r="F25" i="2" s="1"/>
  <c r="B24" i="2"/>
  <c r="F24" i="2" s="1"/>
  <c r="B23" i="2"/>
  <c r="F23" i="2" s="1"/>
  <c r="B22" i="2"/>
  <c r="F22" i="2" s="1"/>
  <c r="B21" i="2"/>
  <c r="F21" i="2" s="1"/>
  <c r="B20" i="2"/>
  <c r="F20" i="2" s="1"/>
  <c r="B19" i="2"/>
  <c r="F19" i="2" s="1"/>
  <c r="B18" i="2"/>
  <c r="F18" i="2" s="1"/>
  <c r="B17" i="2"/>
  <c r="F17" i="2" s="1"/>
  <c r="B16" i="2"/>
  <c r="F16" i="2" s="1"/>
  <c r="B15" i="2"/>
  <c r="F15" i="2" s="1"/>
  <c r="B14" i="2"/>
  <c r="F14" i="2" s="1"/>
  <c r="B13" i="2"/>
  <c r="F13" i="2" s="1"/>
  <c r="B12" i="2"/>
  <c r="F12" i="2" s="1"/>
  <c r="B11" i="2"/>
  <c r="F11" i="2" s="1"/>
  <c r="B10" i="2"/>
  <c r="F10" i="2" s="1"/>
  <c r="B9" i="2"/>
  <c r="F9" i="2" s="1"/>
  <c r="B8" i="2"/>
  <c r="F8" i="2" s="1"/>
  <c r="B7" i="2"/>
  <c r="F7" i="2" s="1"/>
  <c r="B6" i="2"/>
  <c r="F6" i="2" s="1"/>
  <c r="B5" i="2"/>
  <c r="F5" i="2" s="1"/>
  <c r="B4" i="2"/>
  <c r="F4" i="2" s="1"/>
  <c r="B3" i="2"/>
  <c r="F3" i="2" s="1"/>
  <c r="B2" i="2"/>
  <c r="H2" i="2" s="1"/>
  <c r="H5" i="2" l="1"/>
  <c r="H9" i="2"/>
  <c r="H13" i="2"/>
  <c r="H17" i="2"/>
  <c r="H21" i="2"/>
  <c r="H25" i="2"/>
  <c r="H6" i="2"/>
  <c r="H10" i="2"/>
  <c r="H14" i="2"/>
  <c r="H18" i="2"/>
  <c r="H22" i="2"/>
  <c r="H3" i="2"/>
  <c r="H7" i="2"/>
  <c r="H11" i="2"/>
  <c r="H15" i="2"/>
  <c r="H19" i="2"/>
  <c r="H23" i="2"/>
  <c r="H4" i="2"/>
  <c r="H8" i="2"/>
  <c r="H12" i="2"/>
  <c r="H16" i="2"/>
  <c r="H20" i="2"/>
  <c r="H24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J25" i="2" l="1"/>
  <c r="I25" i="2"/>
  <c r="J23" i="2"/>
  <c r="I23" i="2"/>
  <c r="J21" i="2"/>
  <c r="I21" i="2"/>
  <c r="J19" i="2"/>
  <c r="I19" i="2"/>
  <c r="J17" i="2"/>
  <c r="I17" i="2"/>
  <c r="J15" i="2"/>
  <c r="I15" i="2"/>
  <c r="J13" i="2"/>
  <c r="I13" i="2"/>
  <c r="J11" i="2"/>
  <c r="I11" i="2"/>
  <c r="J9" i="2"/>
  <c r="I9" i="2"/>
  <c r="J7" i="2"/>
  <c r="I7" i="2"/>
  <c r="J5" i="2"/>
  <c r="I5" i="2"/>
  <c r="J3" i="2"/>
  <c r="I3" i="2"/>
  <c r="J24" i="2"/>
  <c r="I24" i="2"/>
  <c r="J22" i="2"/>
  <c r="I22" i="2"/>
  <c r="J20" i="2"/>
  <c r="I20" i="2"/>
  <c r="J18" i="2"/>
  <c r="I18" i="2"/>
  <c r="J16" i="2"/>
  <c r="I16" i="2"/>
  <c r="J14" i="2"/>
  <c r="I14" i="2"/>
  <c r="J12" i="2"/>
  <c r="I12" i="2"/>
  <c r="J10" i="2"/>
  <c r="I10" i="2"/>
  <c r="J8" i="2"/>
  <c r="I8" i="2"/>
  <c r="J6" i="2"/>
  <c r="I6" i="2"/>
  <c r="J4" i="2"/>
  <c r="I4" i="2"/>
  <c r="J2" i="2"/>
  <c r="I2" i="2"/>
</calcChain>
</file>

<file path=xl/sharedStrings.xml><?xml version="1.0" encoding="utf-8"?>
<sst xmlns="http://schemas.openxmlformats.org/spreadsheetml/2006/main" count="21" uniqueCount="20">
  <si>
    <t>Evins</t>
  </si>
  <si>
    <t xml:space="preserve">
TEA Annual Base
</t>
  </si>
  <si>
    <t xml:space="preserve">
TEA  Monthly Base
</t>
  </si>
  <si>
    <t xml:space="preserve">
ISD Annual Base
BA</t>
  </si>
  <si>
    <t xml:space="preserve">
ISD Annual Base
MA                 </t>
  </si>
  <si>
    <t>TJJD Monthly Base Salary for TJJD Educational Staff 2016</t>
  </si>
  <si>
    <t xml:space="preserve">
Monthly Increment
BA
D-B/12</t>
  </si>
  <si>
    <t xml:space="preserve">
Monthly Increment
MA
E-B/12</t>
  </si>
  <si>
    <t>Facility Monthly Salary with Bachelor's Degree</t>
  </si>
  <si>
    <t>Facility Monthly Salary with Master's Degree</t>
  </si>
  <si>
    <t>25+</t>
  </si>
  <si>
    <t>Gainesville</t>
  </si>
  <si>
    <t xml:space="preserve">
TEA Annual Base
</t>
  </si>
  <si>
    <t xml:space="preserve">
TEA  Monthly Base
</t>
  </si>
  <si>
    <t xml:space="preserve">
ISD Annual Base
BA
</t>
  </si>
  <si>
    <t xml:space="preserve">
ISD Annual Base
MA
</t>
  </si>
  <si>
    <t xml:space="preserve">
Monthly Increment
BA
D - B / 12</t>
  </si>
  <si>
    <t>Monthly
Increment
MA
E - B / 12</t>
  </si>
  <si>
    <t>Facility Monthly Salary with Bachelor's Degree
F + G</t>
  </si>
  <si>
    <t>Facility Monthly Salary with Master's Degree
F +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</si>
</sst>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8"/>
      <color indexed="9"/>
      <name val="Tahoma"/>
      <family val="2"/>
    </font>
    <font>
      <b/>
      <sz val="11"/>
      <color indexed="9"/>
      <name val="Tahoma"/>
      <family val="2"/>
    </font>
    <font>
      <b/>
      <sz val="14"/>
      <color indexed="9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44" fontId="4" fillId="0" borderId="1" xfId="1" applyFont="1" applyBorder="1"/>
    <xf numFmtId="44" fontId="4" fillId="0" borderId="1" xfId="1" applyFont="1" applyFill="1" applyBorder="1"/>
    <xf numFmtId="44" fontId="3" fillId="0" borderId="1" xfId="1" applyFont="1" applyFill="1" applyBorder="1"/>
    <xf numFmtId="44" fontId="3" fillId="0" borderId="1" xfId="1" applyFont="1" applyBorder="1"/>
    <xf numFmtId="0" fontId="3" fillId="3" borderId="1" xfId="0" applyFont="1" applyFill="1" applyBorder="1"/>
    <xf numFmtId="44" fontId="4" fillId="3" borderId="1" xfId="1" applyFont="1" applyFill="1" applyBorder="1"/>
    <xf numFmtId="44" fontId="3" fillId="3" borderId="1" xfId="1" applyFont="1" applyFill="1" applyBorder="1"/>
    <xf numFmtId="0" fontId="3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4" fontId="4" fillId="4" borderId="1" xfId="1" applyFont="1" applyFill="1" applyBorder="1"/>
    <xf numFmtId="44" fontId="3" fillId="4" borderId="1" xfId="1" applyFont="1" applyFill="1" applyBorder="1"/>
    <xf numFmtId="0" fontId="7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right"/>
    </xf>
    <xf numFmtId="44" fontId="8" fillId="3" borderId="1" xfId="0" applyNumberFormat="1" applyFont="1" applyFill="1" applyBorder="1"/>
    <xf numFmtId="44" fontId="8" fillId="0" borderId="1" xfId="0" applyNumberFormat="1" applyFont="1" applyBorder="1"/>
    <xf numFmtId="0" fontId="9" fillId="0" borderId="1" xfId="0" applyFont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44" fontId="10" fillId="0" borderId="1" xfId="0" applyNumberFormat="1" applyFont="1" applyBorder="1"/>
    <xf numFmtId="44" fontId="10" fillId="3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workbookViewId="0">
      <selection activeCell="A2" sqref="A2"/>
    </sheetView>
  </sheetViews>
  <sheetFormatPr defaultRowHeight="14.25" x14ac:dyDescent="0.45"/>
  <cols>
    <col min="1" max="1" width="11.265625" customWidth="1"/>
    <col min="2" max="2" width="14.1328125" customWidth="1"/>
    <col min="3" max="3" width="12.265625" customWidth="1"/>
    <col min="4" max="4" width="11.59765625" customWidth="1"/>
    <col min="5" max="5" width="13" customWidth="1"/>
    <col min="6" max="6" width="14.1328125" customWidth="1"/>
    <col min="7" max="7" width="13.1328125" customWidth="1"/>
    <col min="8" max="8" width="11.73046875" customWidth="1"/>
    <col min="9" max="9" width="15.86328125" customWidth="1"/>
    <col min="10" max="10" width="14.73046875" customWidth="1"/>
  </cols>
  <sheetData>
    <row r="1" spans="1:10" ht="81" x14ac:dyDescent="0.45">
      <c r="A1" s="11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4" t="s">
        <v>5</v>
      </c>
      <c r="G1" s="14" t="s">
        <v>6</v>
      </c>
      <c r="H1" s="1" t="s">
        <v>7</v>
      </c>
      <c r="I1" s="14" t="s">
        <v>8</v>
      </c>
      <c r="J1" s="14" t="s">
        <v>9</v>
      </c>
    </row>
    <row r="2" spans="1:10" x14ac:dyDescent="0.45">
      <c r="A2" s="19">
        <v>0</v>
      </c>
      <c r="B2" s="15">
        <f t="shared" ref="B2:B26" si="0">C2*10</f>
        <v>28080</v>
      </c>
      <c r="C2" s="15">
        <v>2808</v>
      </c>
      <c r="D2" s="15">
        <v>45700</v>
      </c>
      <c r="E2" s="15">
        <v>46700</v>
      </c>
      <c r="F2" s="16">
        <v>3103.32</v>
      </c>
      <c r="G2" s="15">
        <f>(D2-B2)/12</f>
        <v>1468.33</v>
      </c>
      <c r="H2" s="15">
        <f>(E2-B2)/12</f>
        <v>1551.67</v>
      </c>
      <c r="I2" s="16">
        <f>F2+G2</f>
        <v>4571.6499999999996</v>
      </c>
      <c r="J2" s="16">
        <f>F2+H2</f>
        <v>4654.99</v>
      </c>
    </row>
    <row r="3" spans="1:10" x14ac:dyDescent="0.45">
      <c r="A3" s="7">
        <v>1</v>
      </c>
      <c r="B3" s="8">
        <f t="shared" si="0"/>
        <v>28690</v>
      </c>
      <c r="C3" s="8">
        <v>2869</v>
      </c>
      <c r="D3" s="8">
        <v>46410</v>
      </c>
      <c r="E3" s="8">
        <v>47410</v>
      </c>
      <c r="F3" s="9">
        <f t="shared" ref="F3:F27" si="1">B3/187*248/12</f>
        <v>3170.73</v>
      </c>
      <c r="G3" s="8">
        <f t="shared" ref="G3:G26" si="2">(D3-B3)/12</f>
        <v>1476.67</v>
      </c>
      <c r="H3" s="8">
        <f t="shared" ref="H3:H26" si="3">(E3-B3)/12</f>
        <v>1560</v>
      </c>
      <c r="I3" s="9">
        <f t="shared" ref="I3:I26" si="4">F3+G3</f>
        <v>4647.3999999999996</v>
      </c>
      <c r="J3" s="9">
        <f t="shared" ref="J3:J26" si="5">F3+H3</f>
        <v>4730.7299999999996</v>
      </c>
    </row>
    <row r="4" spans="1:10" x14ac:dyDescent="0.45">
      <c r="A4" s="19">
        <v>2</v>
      </c>
      <c r="B4" s="15">
        <f t="shared" si="0"/>
        <v>29290</v>
      </c>
      <c r="C4" s="15">
        <v>2929</v>
      </c>
      <c r="D4" s="15">
        <v>47410</v>
      </c>
      <c r="E4" s="15">
        <v>48410</v>
      </c>
      <c r="F4" s="16">
        <f t="shared" si="1"/>
        <v>3237.04</v>
      </c>
      <c r="G4" s="15">
        <f t="shared" si="2"/>
        <v>1510</v>
      </c>
      <c r="H4" s="15">
        <f t="shared" si="3"/>
        <v>1593.33</v>
      </c>
      <c r="I4" s="16">
        <f t="shared" si="4"/>
        <v>4747.04</v>
      </c>
      <c r="J4" s="16">
        <f t="shared" si="5"/>
        <v>4830.37</v>
      </c>
    </row>
    <row r="5" spans="1:10" x14ac:dyDescent="0.45">
      <c r="A5" s="7">
        <v>3</v>
      </c>
      <c r="B5" s="8">
        <f t="shared" si="0"/>
        <v>29890</v>
      </c>
      <c r="C5" s="8">
        <v>2989</v>
      </c>
      <c r="D5" s="8">
        <v>48410</v>
      </c>
      <c r="E5" s="8">
        <v>49410</v>
      </c>
      <c r="F5" s="9">
        <f t="shared" si="1"/>
        <v>3303.35</v>
      </c>
      <c r="G5" s="8">
        <f t="shared" si="2"/>
        <v>1543.33</v>
      </c>
      <c r="H5" s="8">
        <f t="shared" si="3"/>
        <v>1626.67</v>
      </c>
      <c r="I5" s="9">
        <f t="shared" si="4"/>
        <v>4846.68</v>
      </c>
      <c r="J5" s="9">
        <f t="shared" si="5"/>
        <v>4930.0200000000004</v>
      </c>
    </row>
    <row r="6" spans="1:10" x14ac:dyDescent="0.45">
      <c r="A6" s="19">
        <v>4</v>
      </c>
      <c r="B6" s="15">
        <f t="shared" si="0"/>
        <v>31170</v>
      </c>
      <c r="C6" s="15">
        <v>3117</v>
      </c>
      <c r="D6" s="15">
        <v>48810</v>
      </c>
      <c r="E6" s="15">
        <v>49810</v>
      </c>
      <c r="F6" s="16">
        <f t="shared" si="1"/>
        <v>3444.81</v>
      </c>
      <c r="G6" s="15">
        <f t="shared" si="2"/>
        <v>1470</v>
      </c>
      <c r="H6" s="15">
        <f t="shared" si="3"/>
        <v>1553.33</v>
      </c>
      <c r="I6" s="16">
        <f t="shared" si="4"/>
        <v>4914.8100000000004</v>
      </c>
      <c r="J6" s="16">
        <f t="shared" si="5"/>
        <v>4998.1400000000003</v>
      </c>
    </row>
    <row r="7" spans="1:10" x14ac:dyDescent="0.45">
      <c r="A7" s="7">
        <v>5</v>
      </c>
      <c r="B7" s="8">
        <f t="shared" si="0"/>
        <v>32440</v>
      </c>
      <c r="C7" s="8">
        <v>3244</v>
      </c>
      <c r="D7" s="8">
        <v>49210</v>
      </c>
      <c r="E7" s="8">
        <v>50210</v>
      </c>
      <c r="F7" s="9">
        <f t="shared" si="1"/>
        <v>3585.17</v>
      </c>
      <c r="G7" s="8">
        <f t="shared" si="2"/>
        <v>1397.5</v>
      </c>
      <c r="H7" s="8">
        <f t="shared" si="3"/>
        <v>1480.83</v>
      </c>
      <c r="I7" s="9">
        <f t="shared" si="4"/>
        <v>4982.67</v>
      </c>
      <c r="J7" s="9">
        <f t="shared" si="5"/>
        <v>5066</v>
      </c>
    </row>
    <row r="8" spans="1:10" x14ac:dyDescent="0.45">
      <c r="A8" s="19">
        <v>6</v>
      </c>
      <c r="B8" s="15">
        <f t="shared" si="0"/>
        <v>33720</v>
      </c>
      <c r="C8" s="15">
        <v>3372</v>
      </c>
      <c r="D8" s="15">
        <v>49560</v>
      </c>
      <c r="E8" s="15">
        <v>50560</v>
      </c>
      <c r="F8" s="16">
        <f t="shared" si="1"/>
        <v>3726.63</v>
      </c>
      <c r="G8" s="15">
        <f t="shared" si="2"/>
        <v>1320</v>
      </c>
      <c r="H8" s="15">
        <f t="shared" si="3"/>
        <v>1403.33</v>
      </c>
      <c r="I8" s="16">
        <f t="shared" si="4"/>
        <v>5046.63</v>
      </c>
      <c r="J8" s="16">
        <f t="shared" si="5"/>
        <v>5129.96</v>
      </c>
    </row>
    <row r="9" spans="1:10" x14ac:dyDescent="0.45">
      <c r="A9" s="7">
        <v>7</v>
      </c>
      <c r="B9" s="8">
        <f t="shared" si="0"/>
        <v>34900</v>
      </c>
      <c r="C9" s="8">
        <v>3490</v>
      </c>
      <c r="D9" s="8">
        <v>49960</v>
      </c>
      <c r="E9" s="8">
        <v>50960</v>
      </c>
      <c r="F9" s="9">
        <f t="shared" si="1"/>
        <v>3857.04</v>
      </c>
      <c r="G9" s="8">
        <f t="shared" si="2"/>
        <v>1255</v>
      </c>
      <c r="H9" s="8">
        <f t="shared" si="3"/>
        <v>1338.33</v>
      </c>
      <c r="I9" s="9">
        <f t="shared" si="4"/>
        <v>5112.04</v>
      </c>
      <c r="J9" s="9">
        <f t="shared" si="5"/>
        <v>5195.37</v>
      </c>
    </row>
    <row r="10" spans="1:10" x14ac:dyDescent="0.45">
      <c r="A10" s="19">
        <v>8</v>
      </c>
      <c r="B10" s="15">
        <f t="shared" si="0"/>
        <v>36020</v>
      </c>
      <c r="C10" s="15">
        <v>3602</v>
      </c>
      <c r="D10" s="15">
        <v>50410</v>
      </c>
      <c r="E10" s="15">
        <v>51410</v>
      </c>
      <c r="F10" s="16">
        <f t="shared" si="1"/>
        <v>3980.82</v>
      </c>
      <c r="G10" s="15">
        <f t="shared" si="2"/>
        <v>1199.17</v>
      </c>
      <c r="H10" s="15">
        <f t="shared" si="3"/>
        <v>1282.5</v>
      </c>
      <c r="I10" s="16">
        <f t="shared" si="4"/>
        <v>5179.99</v>
      </c>
      <c r="J10" s="16">
        <f t="shared" si="5"/>
        <v>5263.32</v>
      </c>
    </row>
    <row r="11" spans="1:10" x14ac:dyDescent="0.45">
      <c r="A11" s="7">
        <v>9</v>
      </c>
      <c r="B11" s="8">
        <f t="shared" si="0"/>
        <v>37080</v>
      </c>
      <c r="C11" s="8">
        <v>3708</v>
      </c>
      <c r="D11" s="8">
        <v>50660</v>
      </c>
      <c r="E11" s="8">
        <v>51660</v>
      </c>
      <c r="F11" s="9">
        <f t="shared" si="1"/>
        <v>4097.97</v>
      </c>
      <c r="G11" s="8">
        <f t="shared" si="2"/>
        <v>1131.67</v>
      </c>
      <c r="H11" s="8">
        <f t="shared" si="3"/>
        <v>1215</v>
      </c>
      <c r="I11" s="9">
        <f t="shared" si="4"/>
        <v>5229.6400000000003</v>
      </c>
      <c r="J11" s="9">
        <f t="shared" si="5"/>
        <v>5312.97</v>
      </c>
    </row>
    <row r="12" spans="1:10" x14ac:dyDescent="0.45">
      <c r="A12" s="19">
        <v>10</v>
      </c>
      <c r="B12" s="15">
        <f t="shared" si="0"/>
        <v>38080</v>
      </c>
      <c r="C12" s="15">
        <v>3808</v>
      </c>
      <c r="D12" s="15">
        <v>50960</v>
      </c>
      <c r="E12" s="15">
        <v>51960</v>
      </c>
      <c r="F12" s="16">
        <f t="shared" si="1"/>
        <v>4208.4799999999996</v>
      </c>
      <c r="G12" s="15">
        <f t="shared" si="2"/>
        <v>1073.33</v>
      </c>
      <c r="H12" s="15">
        <f t="shared" si="3"/>
        <v>1156.67</v>
      </c>
      <c r="I12" s="16">
        <f t="shared" si="4"/>
        <v>5281.81</v>
      </c>
      <c r="J12" s="16">
        <f t="shared" si="5"/>
        <v>5365.15</v>
      </c>
    </row>
    <row r="13" spans="1:10" x14ac:dyDescent="0.45">
      <c r="A13" s="7">
        <v>11</v>
      </c>
      <c r="B13" s="8">
        <f t="shared" si="0"/>
        <v>39020</v>
      </c>
      <c r="C13" s="8">
        <v>3902</v>
      </c>
      <c r="D13" s="8">
        <v>51410</v>
      </c>
      <c r="E13" s="8">
        <v>52410</v>
      </c>
      <c r="F13" s="9">
        <f t="shared" si="1"/>
        <v>4312.37</v>
      </c>
      <c r="G13" s="8">
        <f t="shared" si="2"/>
        <v>1032.5</v>
      </c>
      <c r="H13" s="8">
        <f t="shared" si="3"/>
        <v>1115.83</v>
      </c>
      <c r="I13" s="9">
        <f t="shared" si="4"/>
        <v>5344.87</v>
      </c>
      <c r="J13" s="9">
        <f t="shared" si="5"/>
        <v>5428.2</v>
      </c>
    </row>
    <row r="14" spans="1:10" x14ac:dyDescent="0.45">
      <c r="A14" s="19">
        <v>12</v>
      </c>
      <c r="B14" s="15">
        <f t="shared" si="0"/>
        <v>39930</v>
      </c>
      <c r="C14" s="15">
        <v>3993</v>
      </c>
      <c r="D14" s="15">
        <v>52210</v>
      </c>
      <c r="E14" s="15">
        <v>53210</v>
      </c>
      <c r="F14" s="16">
        <f t="shared" si="1"/>
        <v>4412.9399999999996</v>
      </c>
      <c r="G14" s="15">
        <f t="shared" si="2"/>
        <v>1023.33</v>
      </c>
      <c r="H14" s="15">
        <f t="shared" si="3"/>
        <v>1106.67</v>
      </c>
      <c r="I14" s="16">
        <f t="shared" si="4"/>
        <v>5436.27</v>
      </c>
      <c r="J14" s="16">
        <f t="shared" si="5"/>
        <v>5519.61</v>
      </c>
    </row>
    <row r="15" spans="1:10" x14ac:dyDescent="0.45">
      <c r="A15" s="7">
        <v>13</v>
      </c>
      <c r="B15" s="8">
        <f t="shared" si="0"/>
        <v>40760</v>
      </c>
      <c r="C15" s="8">
        <v>4076</v>
      </c>
      <c r="D15" s="8">
        <v>53360</v>
      </c>
      <c r="E15" s="8">
        <v>54360</v>
      </c>
      <c r="F15" s="9">
        <f t="shared" si="1"/>
        <v>4504.67</v>
      </c>
      <c r="G15" s="8">
        <f t="shared" si="2"/>
        <v>1050</v>
      </c>
      <c r="H15" s="8">
        <f t="shared" si="3"/>
        <v>1133.33</v>
      </c>
      <c r="I15" s="9">
        <f t="shared" si="4"/>
        <v>5554.67</v>
      </c>
      <c r="J15" s="9">
        <f t="shared" si="5"/>
        <v>5638</v>
      </c>
    </row>
    <row r="16" spans="1:10" x14ac:dyDescent="0.45">
      <c r="A16" s="19">
        <v>14</v>
      </c>
      <c r="B16" s="15">
        <f t="shared" si="0"/>
        <v>41560</v>
      </c>
      <c r="C16" s="15">
        <v>4156</v>
      </c>
      <c r="D16" s="15">
        <v>54450</v>
      </c>
      <c r="E16" s="15">
        <v>55450</v>
      </c>
      <c r="F16" s="16">
        <f t="shared" si="1"/>
        <v>4593.08</v>
      </c>
      <c r="G16" s="15">
        <f t="shared" si="2"/>
        <v>1074.17</v>
      </c>
      <c r="H16" s="15">
        <f t="shared" si="3"/>
        <v>1157.5</v>
      </c>
      <c r="I16" s="16">
        <f t="shared" si="4"/>
        <v>5667.25</v>
      </c>
      <c r="J16" s="16">
        <f t="shared" si="5"/>
        <v>5750.58</v>
      </c>
    </row>
    <row r="17" spans="1:10" x14ac:dyDescent="0.45">
      <c r="A17" s="7">
        <v>15</v>
      </c>
      <c r="B17" s="8">
        <f t="shared" si="0"/>
        <v>42310</v>
      </c>
      <c r="C17" s="8">
        <v>4231</v>
      </c>
      <c r="D17" s="8">
        <v>55480</v>
      </c>
      <c r="E17" s="8">
        <v>56480</v>
      </c>
      <c r="F17" s="9">
        <f t="shared" si="1"/>
        <v>4675.97</v>
      </c>
      <c r="G17" s="8">
        <f t="shared" si="2"/>
        <v>1097.5</v>
      </c>
      <c r="H17" s="8">
        <f t="shared" si="3"/>
        <v>1180.83</v>
      </c>
      <c r="I17" s="9">
        <f t="shared" si="4"/>
        <v>5773.47</v>
      </c>
      <c r="J17" s="9">
        <f t="shared" si="5"/>
        <v>5856.8</v>
      </c>
    </row>
    <row r="18" spans="1:10" x14ac:dyDescent="0.45">
      <c r="A18" s="19">
        <v>16</v>
      </c>
      <c r="B18" s="15">
        <f t="shared" si="0"/>
        <v>43030</v>
      </c>
      <c r="C18" s="15">
        <v>4303</v>
      </c>
      <c r="D18" s="15">
        <v>56450</v>
      </c>
      <c r="E18" s="15">
        <v>57450</v>
      </c>
      <c r="F18" s="16">
        <f t="shared" si="1"/>
        <v>4755.54</v>
      </c>
      <c r="G18" s="15">
        <f t="shared" si="2"/>
        <v>1118.33</v>
      </c>
      <c r="H18" s="15">
        <f t="shared" si="3"/>
        <v>1201.67</v>
      </c>
      <c r="I18" s="16">
        <f t="shared" si="4"/>
        <v>5873.87</v>
      </c>
      <c r="J18" s="16">
        <f t="shared" si="5"/>
        <v>5957.21</v>
      </c>
    </row>
    <row r="19" spans="1:10" x14ac:dyDescent="0.45">
      <c r="A19" s="7">
        <v>17</v>
      </c>
      <c r="B19" s="8">
        <f t="shared" si="0"/>
        <v>43700</v>
      </c>
      <c r="C19" s="8">
        <v>4370</v>
      </c>
      <c r="D19" s="8">
        <v>57370</v>
      </c>
      <c r="E19" s="8">
        <v>58370</v>
      </c>
      <c r="F19" s="9">
        <f t="shared" si="1"/>
        <v>4829.59</v>
      </c>
      <c r="G19" s="8">
        <f t="shared" si="2"/>
        <v>1139.17</v>
      </c>
      <c r="H19" s="8">
        <f t="shared" si="3"/>
        <v>1222.5</v>
      </c>
      <c r="I19" s="9">
        <f t="shared" si="4"/>
        <v>5968.76</v>
      </c>
      <c r="J19" s="9">
        <f t="shared" si="5"/>
        <v>6052.09</v>
      </c>
    </row>
    <row r="20" spans="1:10" x14ac:dyDescent="0.45">
      <c r="A20" s="19">
        <v>18</v>
      </c>
      <c r="B20" s="15">
        <f t="shared" si="0"/>
        <v>44340</v>
      </c>
      <c r="C20" s="15">
        <v>4434</v>
      </c>
      <c r="D20" s="15">
        <v>58250</v>
      </c>
      <c r="E20" s="15">
        <v>59250</v>
      </c>
      <c r="F20" s="16">
        <f t="shared" si="1"/>
        <v>4900.32</v>
      </c>
      <c r="G20" s="15">
        <f t="shared" si="2"/>
        <v>1159.17</v>
      </c>
      <c r="H20" s="15">
        <f t="shared" si="3"/>
        <v>1242.5</v>
      </c>
      <c r="I20" s="16">
        <f t="shared" si="4"/>
        <v>6059.49</v>
      </c>
      <c r="J20" s="16">
        <f t="shared" si="5"/>
        <v>6142.82</v>
      </c>
    </row>
    <row r="21" spans="1:10" x14ac:dyDescent="0.45">
      <c r="A21" s="7">
        <v>19</v>
      </c>
      <c r="B21" s="8">
        <f t="shared" si="0"/>
        <v>44940</v>
      </c>
      <c r="C21" s="8">
        <v>4494</v>
      </c>
      <c r="D21" s="8">
        <v>59060</v>
      </c>
      <c r="E21" s="8">
        <v>60060</v>
      </c>
      <c r="F21" s="9">
        <f t="shared" si="1"/>
        <v>4966.63</v>
      </c>
      <c r="G21" s="8">
        <f t="shared" si="2"/>
        <v>1176.67</v>
      </c>
      <c r="H21" s="8">
        <f t="shared" si="3"/>
        <v>1260</v>
      </c>
      <c r="I21" s="9">
        <f t="shared" si="4"/>
        <v>6143.3</v>
      </c>
      <c r="J21" s="9">
        <f t="shared" si="5"/>
        <v>6226.63</v>
      </c>
    </row>
    <row r="22" spans="1:10" x14ac:dyDescent="0.45">
      <c r="A22" s="19">
        <v>20</v>
      </c>
      <c r="B22" s="15">
        <f t="shared" si="0"/>
        <v>45510</v>
      </c>
      <c r="C22" s="15">
        <v>4551</v>
      </c>
      <c r="D22" s="15">
        <v>59840</v>
      </c>
      <c r="E22" s="15">
        <v>60840</v>
      </c>
      <c r="F22" s="16">
        <f t="shared" si="1"/>
        <v>5029.63</v>
      </c>
      <c r="G22" s="15">
        <f t="shared" si="2"/>
        <v>1194.17</v>
      </c>
      <c r="H22" s="15">
        <f t="shared" si="3"/>
        <v>1277.5</v>
      </c>
      <c r="I22" s="16">
        <f t="shared" si="4"/>
        <v>6223.8</v>
      </c>
      <c r="J22" s="16">
        <f t="shared" si="5"/>
        <v>6307.13</v>
      </c>
    </row>
    <row r="23" spans="1:10" x14ac:dyDescent="0.45">
      <c r="A23" s="7">
        <v>21</v>
      </c>
      <c r="B23" s="8">
        <f t="shared" si="0"/>
        <v>45510</v>
      </c>
      <c r="C23" s="8">
        <v>4551</v>
      </c>
      <c r="D23" s="8">
        <v>60570</v>
      </c>
      <c r="E23" s="8">
        <v>61570</v>
      </c>
      <c r="F23" s="9">
        <f t="shared" si="1"/>
        <v>5029.63</v>
      </c>
      <c r="G23" s="8">
        <f t="shared" si="2"/>
        <v>1255</v>
      </c>
      <c r="H23" s="8">
        <f t="shared" si="3"/>
        <v>1338.33</v>
      </c>
      <c r="I23" s="9">
        <f t="shared" si="4"/>
        <v>6284.63</v>
      </c>
      <c r="J23" s="9">
        <f t="shared" si="5"/>
        <v>6367.96</v>
      </c>
    </row>
    <row r="24" spans="1:10" x14ac:dyDescent="0.45">
      <c r="A24" s="20">
        <v>22</v>
      </c>
      <c r="B24" s="15">
        <f t="shared" si="0"/>
        <v>45510</v>
      </c>
      <c r="C24" s="15">
        <v>4551</v>
      </c>
      <c r="D24" s="15">
        <v>61270</v>
      </c>
      <c r="E24" s="15">
        <v>62270</v>
      </c>
      <c r="F24" s="16">
        <f t="shared" si="1"/>
        <v>5029.63</v>
      </c>
      <c r="G24" s="15">
        <f t="shared" si="2"/>
        <v>1313.33</v>
      </c>
      <c r="H24" s="15">
        <f t="shared" si="3"/>
        <v>1396.67</v>
      </c>
      <c r="I24" s="16">
        <f t="shared" si="4"/>
        <v>6342.96</v>
      </c>
      <c r="J24" s="16">
        <f t="shared" si="5"/>
        <v>6426.3</v>
      </c>
    </row>
    <row r="25" spans="1:10" x14ac:dyDescent="0.45">
      <c r="A25" s="18">
        <v>23</v>
      </c>
      <c r="B25" s="8">
        <f t="shared" si="0"/>
        <v>45510</v>
      </c>
      <c r="C25" s="8">
        <v>4551</v>
      </c>
      <c r="D25" s="8">
        <v>61920</v>
      </c>
      <c r="E25" s="8">
        <v>62920</v>
      </c>
      <c r="F25" s="9">
        <f t="shared" si="1"/>
        <v>5029.63</v>
      </c>
      <c r="G25" s="8">
        <f t="shared" si="2"/>
        <v>1367.5</v>
      </c>
      <c r="H25" s="8">
        <f t="shared" si="3"/>
        <v>1450.83</v>
      </c>
      <c r="I25" s="9">
        <f t="shared" si="4"/>
        <v>6397.13</v>
      </c>
      <c r="J25" s="9">
        <f t="shared" si="5"/>
        <v>6480.46</v>
      </c>
    </row>
    <row r="26" spans="1:10" x14ac:dyDescent="0.45">
      <c r="A26" s="23">
        <v>24</v>
      </c>
      <c r="B26" s="25">
        <f t="shared" si="0"/>
        <v>45510</v>
      </c>
      <c r="C26" s="25">
        <v>4551</v>
      </c>
      <c r="D26" s="25">
        <v>62540</v>
      </c>
      <c r="E26" s="25">
        <v>63540</v>
      </c>
      <c r="F26" s="22">
        <f t="shared" si="1"/>
        <v>5029.63</v>
      </c>
      <c r="G26" s="25">
        <f t="shared" si="2"/>
        <v>1419.17</v>
      </c>
      <c r="H26" s="25">
        <f t="shared" si="3"/>
        <v>1502.5</v>
      </c>
      <c r="I26" s="22">
        <f t="shared" si="4"/>
        <v>6448.8</v>
      </c>
      <c r="J26" s="22">
        <f t="shared" si="5"/>
        <v>6532.13</v>
      </c>
    </row>
    <row r="27" spans="1:10" x14ac:dyDescent="0.45">
      <c r="A27" s="24" t="s">
        <v>10</v>
      </c>
      <c r="B27" s="26">
        <f>C27*10</f>
        <v>45510</v>
      </c>
      <c r="C27" s="26">
        <v>4551</v>
      </c>
      <c r="D27" s="26">
        <v>63020</v>
      </c>
      <c r="E27" s="26">
        <v>64020</v>
      </c>
      <c r="F27" s="21">
        <f t="shared" si="1"/>
        <v>5029.63</v>
      </c>
      <c r="G27" s="26">
        <f>(D27-B27)/12</f>
        <v>1459.17</v>
      </c>
      <c r="H27" s="26">
        <f>(E27-B27)/12</f>
        <v>1542.5</v>
      </c>
      <c r="I27" s="21">
        <f>F27+G27</f>
        <v>6488.8</v>
      </c>
      <c r="J27" s="21">
        <f>F27+H27</f>
        <v>6572.13</v>
      </c>
    </row>
  </sheetData>
  <sheetProtection password="C658" sheet="1" objects="1" scenarios="1" selectLockedCells="1" selectUnlockedCells="1"/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workbookViewId="0">
      <selection activeCell="I1" sqref="I1"/>
    </sheetView>
  </sheetViews>
  <sheetFormatPr defaultRowHeight="14.25" x14ac:dyDescent="0.45"/>
  <cols>
    <col min="1" max="1" width="17.59765625" customWidth="1"/>
    <col min="2" max="2" width="11.59765625" customWidth="1"/>
    <col min="3" max="3" width="14.86328125" customWidth="1"/>
    <col min="4" max="5" width="14.73046875" customWidth="1"/>
    <col min="6" max="6" width="14.1328125" customWidth="1"/>
    <col min="7" max="7" width="10.73046875" customWidth="1"/>
    <col min="8" max="8" width="11" customWidth="1"/>
    <col min="9" max="9" width="18.86328125" customWidth="1"/>
    <col min="10" max="10" width="14.86328125" customWidth="1"/>
  </cols>
  <sheetData>
    <row r="1" spans="1:10" ht="108" x14ac:dyDescent="0.45">
      <c r="A1" s="17" t="s">
        <v>11</v>
      </c>
      <c r="B1" s="12" t="s">
        <v>12</v>
      </c>
      <c r="C1" s="13" t="s">
        <v>13</v>
      </c>
      <c r="D1" s="12" t="s">
        <v>14</v>
      </c>
      <c r="E1" s="12" t="s">
        <v>15</v>
      </c>
      <c r="F1" s="14" t="s">
        <v>5</v>
      </c>
      <c r="G1" s="1" t="s">
        <v>16</v>
      </c>
      <c r="H1" s="1" t="s">
        <v>17</v>
      </c>
      <c r="I1" s="14" t="s">
        <v>18</v>
      </c>
      <c r="J1" s="14" t="s">
        <v>19</v>
      </c>
    </row>
    <row r="2" spans="1:10" x14ac:dyDescent="0.45">
      <c r="A2" s="2">
        <v>0</v>
      </c>
      <c r="B2" s="3">
        <f t="shared" ref="B2:B25" si="0">C2*10</f>
        <v>28080</v>
      </c>
      <c r="C2" s="3">
        <v>2808</v>
      </c>
      <c r="D2" s="4">
        <v>39847</v>
      </c>
      <c r="E2" s="4">
        <v>40847</v>
      </c>
      <c r="F2" s="5">
        <v>3103.32</v>
      </c>
      <c r="G2" s="3">
        <f>(D2-B2)/12</f>
        <v>980.58</v>
      </c>
      <c r="H2" s="3">
        <f>(E2-B2)/12</f>
        <v>1063.92</v>
      </c>
      <c r="I2" s="6">
        <f>F2+G2</f>
        <v>4083.9</v>
      </c>
      <c r="J2" s="6">
        <f>F2+H2</f>
        <v>4167.24</v>
      </c>
    </row>
    <row r="3" spans="1:10" x14ac:dyDescent="0.45">
      <c r="A3" s="7">
        <v>1</v>
      </c>
      <c r="B3" s="8">
        <f t="shared" si="0"/>
        <v>28690</v>
      </c>
      <c r="C3" s="8">
        <v>2869</v>
      </c>
      <c r="D3" s="8">
        <v>40055</v>
      </c>
      <c r="E3" s="8">
        <v>41055</v>
      </c>
      <c r="F3" s="9">
        <f t="shared" ref="F3:F29" si="1">C3*10/187*248/12</f>
        <v>3170.73</v>
      </c>
      <c r="G3" s="8">
        <f>(D3-B3)/12</f>
        <v>947.08</v>
      </c>
      <c r="H3" s="8">
        <f t="shared" ref="H3:H25" si="2">(E3-B3)/12</f>
        <v>1030.42</v>
      </c>
      <c r="I3" s="9">
        <f t="shared" ref="I3:I26" si="3">F3+G3</f>
        <v>4117.8100000000004</v>
      </c>
      <c r="J3" s="9">
        <f t="shared" ref="J3:J26" si="4">F3+H3</f>
        <v>4201.1499999999996</v>
      </c>
    </row>
    <row r="4" spans="1:10" x14ac:dyDescent="0.45">
      <c r="A4" s="2">
        <v>2</v>
      </c>
      <c r="B4" s="3">
        <f t="shared" si="0"/>
        <v>29290</v>
      </c>
      <c r="C4" s="3">
        <v>2929</v>
      </c>
      <c r="D4" s="4">
        <v>40263</v>
      </c>
      <c r="E4" s="4">
        <v>41263</v>
      </c>
      <c r="F4" s="5">
        <f t="shared" si="1"/>
        <v>3237.04</v>
      </c>
      <c r="G4" s="3">
        <f t="shared" ref="G4:G25" si="5">(D4-B4)/12</f>
        <v>914.42</v>
      </c>
      <c r="H4" s="3">
        <f t="shared" si="2"/>
        <v>997.75</v>
      </c>
      <c r="I4" s="6">
        <f t="shared" si="3"/>
        <v>4151.46</v>
      </c>
      <c r="J4" s="6">
        <f t="shared" si="4"/>
        <v>4234.79</v>
      </c>
    </row>
    <row r="5" spans="1:10" x14ac:dyDescent="0.45">
      <c r="A5" s="7">
        <v>3</v>
      </c>
      <c r="B5" s="8">
        <f t="shared" si="0"/>
        <v>29890</v>
      </c>
      <c r="C5" s="8">
        <v>2989</v>
      </c>
      <c r="D5" s="8">
        <v>40472</v>
      </c>
      <c r="E5" s="8">
        <v>41472</v>
      </c>
      <c r="F5" s="9">
        <f t="shared" si="1"/>
        <v>3303.35</v>
      </c>
      <c r="G5" s="8">
        <f t="shared" si="5"/>
        <v>881.83</v>
      </c>
      <c r="H5" s="8">
        <f t="shared" si="2"/>
        <v>965.17</v>
      </c>
      <c r="I5" s="9">
        <f t="shared" si="3"/>
        <v>4185.18</v>
      </c>
      <c r="J5" s="9">
        <f t="shared" si="4"/>
        <v>4268.5200000000004</v>
      </c>
    </row>
    <row r="6" spans="1:10" x14ac:dyDescent="0.45">
      <c r="A6" s="2">
        <v>4</v>
      </c>
      <c r="B6" s="3">
        <f t="shared" si="0"/>
        <v>31170</v>
      </c>
      <c r="C6" s="3">
        <v>3117</v>
      </c>
      <c r="D6" s="4">
        <v>40680</v>
      </c>
      <c r="E6" s="4">
        <v>41680</v>
      </c>
      <c r="F6" s="5">
        <f t="shared" si="1"/>
        <v>3444.81</v>
      </c>
      <c r="G6" s="3">
        <f t="shared" si="5"/>
        <v>792.5</v>
      </c>
      <c r="H6" s="3">
        <f t="shared" si="2"/>
        <v>875.83</v>
      </c>
      <c r="I6" s="6">
        <f t="shared" si="3"/>
        <v>4237.3100000000004</v>
      </c>
      <c r="J6" s="6">
        <f t="shared" si="4"/>
        <v>4320.6400000000003</v>
      </c>
    </row>
    <row r="7" spans="1:10" x14ac:dyDescent="0.45">
      <c r="A7" s="7">
        <v>5</v>
      </c>
      <c r="B7" s="8">
        <f t="shared" si="0"/>
        <v>32440</v>
      </c>
      <c r="C7" s="8">
        <v>3244</v>
      </c>
      <c r="D7" s="8">
        <v>40992</v>
      </c>
      <c r="E7" s="8">
        <v>41992</v>
      </c>
      <c r="F7" s="9">
        <f t="shared" si="1"/>
        <v>3585.17</v>
      </c>
      <c r="G7" s="8">
        <f t="shared" si="5"/>
        <v>712.67</v>
      </c>
      <c r="H7" s="8">
        <f t="shared" si="2"/>
        <v>796</v>
      </c>
      <c r="I7" s="9">
        <f t="shared" si="3"/>
        <v>4297.84</v>
      </c>
      <c r="J7" s="9">
        <f t="shared" si="4"/>
        <v>4381.17</v>
      </c>
    </row>
    <row r="8" spans="1:10" x14ac:dyDescent="0.45">
      <c r="A8" s="2">
        <v>6</v>
      </c>
      <c r="B8" s="3">
        <f t="shared" si="0"/>
        <v>33720</v>
      </c>
      <c r="C8" s="3">
        <v>3372</v>
      </c>
      <c r="D8" s="4">
        <v>41304</v>
      </c>
      <c r="E8" s="4">
        <v>42304</v>
      </c>
      <c r="F8" s="5">
        <f t="shared" si="1"/>
        <v>3726.63</v>
      </c>
      <c r="G8" s="3">
        <f t="shared" si="5"/>
        <v>632</v>
      </c>
      <c r="H8" s="3">
        <f t="shared" si="2"/>
        <v>715.33</v>
      </c>
      <c r="I8" s="6">
        <f t="shared" si="3"/>
        <v>4358.63</v>
      </c>
      <c r="J8" s="6">
        <f t="shared" si="4"/>
        <v>4441.96</v>
      </c>
    </row>
    <row r="9" spans="1:10" x14ac:dyDescent="0.45">
      <c r="A9" s="7">
        <v>7</v>
      </c>
      <c r="B9" s="8">
        <f t="shared" si="0"/>
        <v>34900</v>
      </c>
      <c r="C9" s="8">
        <v>3490</v>
      </c>
      <c r="D9" s="8">
        <v>41616</v>
      </c>
      <c r="E9" s="8">
        <v>42616</v>
      </c>
      <c r="F9" s="9">
        <f t="shared" si="1"/>
        <v>3857.04</v>
      </c>
      <c r="G9" s="8">
        <f t="shared" si="5"/>
        <v>559.66999999999996</v>
      </c>
      <c r="H9" s="8">
        <f t="shared" si="2"/>
        <v>643</v>
      </c>
      <c r="I9" s="9">
        <f t="shared" si="3"/>
        <v>4416.71</v>
      </c>
      <c r="J9" s="9">
        <f t="shared" si="4"/>
        <v>4500.04</v>
      </c>
    </row>
    <row r="10" spans="1:10" x14ac:dyDescent="0.45">
      <c r="A10" s="2">
        <v>8</v>
      </c>
      <c r="B10" s="3">
        <f t="shared" si="0"/>
        <v>36020</v>
      </c>
      <c r="C10" s="3">
        <v>3602</v>
      </c>
      <c r="D10" s="4">
        <v>42032</v>
      </c>
      <c r="E10" s="4">
        <v>43032</v>
      </c>
      <c r="F10" s="5">
        <f t="shared" si="1"/>
        <v>3980.82</v>
      </c>
      <c r="G10" s="3">
        <f t="shared" si="5"/>
        <v>501</v>
      </c>
      <c r="H10" s="3">
        <f t="shared" si="2"/>
        <v>584.33000000000004</v>
      </c>
      <c r="I10" s="6">
        <f t="shared" si="3"/>
        <v>4481.82</v>
      </c>
      <c r="J10" s="6">
        <f t="shared" si="4"/>
        <v>4565.1499999999996</v>
      </c>
    </row>
    <row r="11" spans="1:10" x14ac:dyDescent="0.45">
      <c r="A11" s="7">
        <v>9</v>
      </c>
      <c r="B11" s="8">
        <f t="shared" si="0"/>
        <v>37080</v>
      </c>
      <c r="C11" s="8">
        <v>3708</v>
      </c>
      <c r="D11" s="8">
        <v>42448</v>
      </c>
      <c r="E11" s="8">
        <v>43448</v>
      </c>
      <c r="F11" s="9">
        <f t="shared" si="1"/>
        <v>4097.97</v>
      </c>
      <c r="G11" s="8">
        <f t="shared" si="5"/>
        <v>447.33</v>
      </c>
      <c r="H11" s="8">
        <f t="shared" si="2"/>
        <v>530.66999999999996</v>
      </c>
      <c r="I11" s="9">
        <f t="shared" si="3"/>
        <v>4545.3</v>
      </c>
      <c r="J11" s="9">
        <f t="shared" si="4"/>
        <v>4628.6400000000003</v>
      </c>
    </row>
    <row r="12" spans="1:10" x14ac:dyDescent="0.45">
      <c r="A12" s="2">
        <v>10</v>
      </c>
      <c r="B12" s="3">
        <f t="shared" si="0"/>
        <v>38080</v>
      </c>
      <c r="C12" s="3">
        <v>3808</v>
      </c>
      <c r="D12" s="4">
        <v>42864</v>
      </c>
      <c r="E12" s="4">
        <v>43864</v>
      </c>
      <c r="F12" s="5">
        <f t="shared" si="1"/>
        <v>4208.4799999999996</v>
      </c>
      <c r="G12" s="3">
        <f t="shared" si="5"/>
        <v>398.67</v>
      </c>
      <c r="H12" s="3">
        <f t="shared" si="2"/>
        <v>482</v>
      </c>
      <c r="I12" s="6">
        <f t="shared" si="3"/>
        <v>4607.1499999999996</v>
      </c>
      <c r="J12" s="6">
        <f t="shared" si="4"/>
        <v>4690.4799999999996</v>
      </c>
    </row>
    <row r="13" spans="1:10" x14ac:dyDescent="0.45">
      <c r="A13" s="7">
        <v>11</v>
      </c>
      <c r="B13" s="8">
        <f t="shared" si="0"/>
        <v>39020</v>
      </c>
      <c r="C13" s="8">
        <v>3902</v>
      </c>
      <c r="D13" s="8">
        <v>43281</v>
      </c>
      <c r="E13" s="8">
        <v>44281</v>
      </c>
      <c r="F13" s="9">
        <f t="shared" si="1"/>
        <v>4312.37</v>
      </c>
      <c r="G13" s="8">
        <f t="shared" si="5"/>
        <v>355.08</v>
      </c>
      <c r="H13" s="8">
        <f t="shared" si="2"/>
        <v>438.42</v>
      </c>
      <c r="I13" s="9">
        <f t="shared" si="3"/>
        <v>4667.45</v>
      </c>
      <c r="J13" s="9">
        <f t="shared" si="4"/>
        <v>4750.79</v>
      </c>
    </row>
    <row r="14" spans="1:10" x14ac:dyDescent="0.45">
      <c r="A14" s="2">
        <v>12</v>
      </c>
      <c r="B14" s="3">
        <f t="shared" si="0"/>
        <v>39930</v>
      </c>
      <c r="C14" s="3">
        <v>3993</v>
      </c>
      <c r="D14" s="4">
        <v>43697</v>
      </c>
      <c r="E14" s="4">
        <v>44697</v>
      </c>
      <c r="F14" s="5">
        <f t="shared" si="1"/>
        <v>4412.9399999999996</v>
      </c>
      <c r="G14" s="3">
        <f t="shared" si="5"/>
        <v>313.92</v>
      </c>
      <c r="H14" s="3">
        <f t="shared" si="2"/>
        <v>397.25</v>
      </c>
      <c r="I14" s="6">
        <f t="shared" si="3"/>
        <v>4726.8599999999997</v>
      </c>
      <c r="J14" s="6">
        <f t="shared" si="4"/>
        <v>4810.1899999999996</v>
      </c>
    </row>
    <row r="15" spans="1:10" x14ac:dyDescent="0.45">
      <c r="A15" s="7">
        <v>13</v>
      </c>
      <c r="B15" s="8">
        <f t="shared" si="0"/>
        <v>40760</v>
      </c>
      <c r="C15" s="8">
        <v>4076</v>
      </c>
      <c r="D15" s="8">
        <v>44683</v>
      </c>
      <c r="E15" s="8">
        <v>45683</v>
      </c>
      <c r="F15" s="9">
        <f t="shared" si="1"/>
        <v>4504.67</v>
      </c>
      <c r="G15" s="8">
        <f t="shared" si="5"/>
        <v>326.92</v>
      </c>
      <c r="H15" s="8">
        <f t="shared" si="2"/>
        <v>410.25</v>
      </c>
      <c r="I15" s="9">
        <f t="shared" si="3"/>
        <v>4831.59</v>
      </c>
      <c r="J15" s="9">
        <f t="shared" si="4"/>
        <v>4914.92</v>
      </c>
    </row>
    <row r="16" spans="1:10" x14ac:dyDescent="0.45">
      <c r="A16" s="2">
        <v>14</v>
      </c>
      <c r="B16" s="3">
        <f t="shared" si="0"/>
        <v>41560</v>
      </c>
      <c r="C16" s="3">
        <v>4156</v>
      </c>
      <c r="D16" s="4">
        <v>45697</v>
      </c>
      <c r="E16" s="4">
        <v>46697</v>
      </c>
      <c r="F16" s="5">
        <f t="shared" si="1"/>
        <v>4593.08</v>
      </c>
      <c r="G16" s="3">
        <f t="shared" si="5"/>
        <v>344.75</v>
      </c>
      <c r="H16" s="3">
        <f t="shared" si="2"/>
        <v>428.08</v>
      </c>
      <c r="I16" s="6">
        <f t="shared" si="3"/>
        <v>4937.83</v>
      </c>
      <c r="J16" s="6">
        <f t="shared" si="4"/>
        <v>5021.16</v>
      </c>
    </row>
    <row r="17" spans="1:10" x14ac:dyDescent="0.45">
      <c r="A17" s="7">
        <v>15</v>
      </c>
      <c r="B17" s="8">
        <f t="shared" si="0"/>
        <v>42310</v>
      </c>
      <c r="C17" s="8">
        <v>4231</v>
      </c>
      <c r="D17" s="8">
        <v>46734</v>
      </c>
      <c r="E17" s="8">
        <v>47734</v>
      </c>
      <c r="F17" s="9">
        <f t="shared" si="1"/>
        <v>4675.97</v>
      </c>
      <c r="G17" s="8">
        <f t="shared" si="5"/>
        <v>368.67</v>
      </c>
      <c r="H17" s="8">
        <f t="shared" si="2"/>
        <v>452</v>
      </c>
      <c r="I17" s="9">
        <f t="shared" si="3"/>
        <v>5044.6400000000003</v>
      </c>
      <c r="J17" s="9">
        <f t="shared" si="4"/>
        <v>5127.97</v>
      </c>
    </row>
    <row r="18" spans="1:10" x14ac:dyDescent="0.45">
      <c r="A18" s="2">
        <v>16</v>
      </c>
      <c r="B18" s="3">
        <f t="shared" si="0"/>
        <v>43030</v>
      </c>
      <c r="C18" s="3">
        <v>4303</v>
      </c>
      <c r="D18" s="4">
        <v>47722</v>
      </c>
      <c r="E18" s="4">
        <v>48722</v>
      </c>
      <c r="F18" s="5">
        <f t="shared" si="1"/>
        <v>4755.54</v>
      </c>
      <c r="G18" s="3">
        <f t="shared" si="5"/>
        <v>391</v>
      </c>
      <c r="H18" s="3">
        <f t="shared" si="2"/>
        <v>474.33</v>
      </c>
      <c r="I18" s="6">
        <f t="shared" si="3"/>
        <v>5146.54</v>
      </c>
      <c r="J18" s="6">
        <f t="shared" si="4"/>
        <v>5229.87</v>
      </c>
    </row>
    <row r="19" spans="1:10" x14ac:dyDescent="0.45">
      <c r="A19" s="7">
        <v>17</v>
      </c>
      <c r="B19" s="8">
        <f t="shared" si="0"/>
        <v>43700</v>
      </c>
      <c r="C19" s="8">
        <v>4370</v>
      </c>
      <c r="D19" s="8">
        <v>48668</v>
      </c>
      <c r="E19" s="8">
        <v>49668</v>
      </c>
      <c r="F19" s="9">
        <f t="shared" si="1"/>
        <v>4829.59</v>
      </c>
      <c r="G19" s="8">
        <f t="shared" si="5"/>
        <v>414</v>
      </c>
      <c r="H19" s="8">
        <f t="shared" si="2"/>
        <v>497.33</v>
      </c>
      <c r="I19" s="9">
        <f t="shared" si="3"/>
        <v>5243.59</v>
      </c>
      <c r="J19" s="9">
        <f t="shared" si="4"/>
        <v>5326.92</v>
      </c>
    </row>
    <row r="20" spans="1:10" x14ac:dyDescent="0.45">
      <c r="A20" s="2">
        <v>18</v>
      </c>
      <c r="B20" s="3">
        <f t="shared" si="0"/>
        <v>44340</v>
      </c>
      <c r="C20" s="3">
        <v>4434</v>
      </c>
      <c r="D20" s="4">
        <v>49550</v>
      </c>
      <c r="E20" s="4">
        <v>50550</v>
      </c>
      <c r="F20" s="5">
        <f t="shared" si="1"/>
        <v>4900.32</v>
      </c>
      <c r="G20" s="3">
        <f t="shared" si="5"/>
        <v>434.17</v>
      </c>
      <c r="H20" s="3">
        <f t="shared" si="2"/>
        <v>517.5</v>
      </c>
      <c r="I20" s="6">
        <f t="shared" si="3"/>
        <v>5334.49</v>
      </c>
      <c r="J20" s="6">
        <f t="shared" si="4"/>
        <v>5417.82</v>
      </c>
    </row>
    <row r="21" spans="1:10" x14ac:dyDescent="0.45">
      <c r="A21" s="7">
        <v>19</v>
      </c>
      <c r="B21" s="8">
        <f t="shared" si="0"/>
        <v>44940</v>
      </c>
      <c r="C21" s="8">
        <v>4494</v>
      </c>
      <c r="D21" s="8">
        <v>50380</v>
      </c>
      <c r="E21" s="8">
        <v>51380</v>
      </c>
      <c r="F21" s="9">
        <f t="shared" si="1"/>
        <v>4966.63</v>
      </c>
      <c r="G21" s="8">
        <f t="shared" si="5"/>
        <v>453.33</v>
      </c>
      <c r="H21" s="8">
        <f t="shared" si="2"/>
        <v>536.66999999999996</v>
      </c>
      <c r="I21" s="9">
        <f t="shared" si="3"/>
        <v>5419.96</v>
      </c>
      <c r="J21" s="9">
        <f t="shared" si="4"/>
        <v>5503.3</v>
      </c>
    </row>
    <row r="22" spans="1:10" x14ac:dyDescent="0.45">
      <c r="A22" s="10">
        <v>20</v>
      </c>
      <c r="B22" s="3">
        <f t="shared" si="0"/>
        <v>45510</v>
      </c>
      <c r="C22" s="3">
        <v>4551</v>
      </c>
      <c r="D22" s="4">
        <v>51169</v>
      </c>
      <c r="E22" s="4">
        <v>52169</v>
      </c>
      <c r="F22" s="5">
        <f t="shared" si="1"/>
        <v>5029.63</v>
      </c>
      <c r="G22" s="3">
        <f t="shared" si="5"/>
        <v>471.58</v>
      </c>
      <c r="H22" s="3">
        <f t="shared" si="2"/>
        <v>554.91999999999996</v>
      </c>
      <c r="I22" s="6">
        <f t="shared" si="3"/>
        <v>5501.21</v>
      </c>
      <c r="J22" s="6">
        <f t="shared" si="4"/>
        <v>5584.55</v>
      </c>
    </row>
    <row r="23" spans="1:10" x14ac:dyDescent="0.45">
      <c r="A23" s="18">
        <v>21</v>
      </c>
      <c r="B23" s="8">
        <f t="shared" si="0"/>
        <v>45510</v>
      </c>
      <c r="C23" s="8">
        <v>4551</v>
      </c>
      <c r="D23" s="8">
        <v>51915</v>
      </c>
      <c r="E23" s="8">
        <v>52915</v>
      </c>
      <c r="F23" s="9">
        <f t="shared" si="1"/>
        <v>5029.63</v>
      </c>
      <c r="G23" s="8">
        <f t="shared" si="5"/>
        <v>533.75</v>
      </c>
      <c r="H23" s="8">
        <f t="shared" si="2"/>
        <v>617.08000000000004</v>
      </c>
      <c r="I23" s="9">
        <f t="shared" si="3"/>
        <v>5563.38</v>
      </c>
      <c r="J23" s="9">
        <f>F23+H23</f>
        <v>5646.71</v>
      </c>
    </row>
    <row r="24" spans="1:10" x14ac:dyDescent="0.45">
      <c r="A24" s="2">
        <v>22</v>
      </c>
      <c r="B24" s="4">
        <f t="shared" si="0"/>
        <v>45510</v>
      </c>
      <c r="C24" s="3">
        <v>4551</v>
      </c>
      <c r="D24" s="4">
        <v>52630</v>
      </c>
      <c r="E24" s="4">
        <v>53630</v>
      </c>
      <c r="F24" s="5">
        <f t="shared" si="1"/>
        <v>5029.63</v>
      </c>
      <c r="G24" s="3">
        <f t="shared" si="5"/>
        <v>593.33000000000004</v>
      </c>
      <c r="H24" s="3">
        <f t="shared" si="2"/>
        <v>676.67</v>
      </c>
      <c r="I24" s="5">
        <f t="shared" si="3"/>
        <v>5622.96</v>
      </c>
      <c r="J24" s="6">
        <f t="shared" si="4"/>
        <v>5706.3</v>
      </c>
    </row>
    <row r="25" spans="1:10" x14ac:dyDescent="0.45">
      <c r="A25" s="18">
        <v>23</v>
      </c>
      <c r="B25" s="8">
        <f t="shared" si="0"/>
        <v>45510</v>
      </c>
      <c r="C25" s="8">
        <v>4551</v>
      </c>
      <c r="D25" s="8">
        <v>53291</v>
      </c>
      <c r="E25" s="8">
        <v>54291</v>
      </c>
      <c r="F25" s="9">
        <f t="shared" si="1"/>
        <v>5029.63</v>
      </c>
      <c r="G25" s="8">
        <f t="shared" si="5"/>
        <v>648.41999999999996</v>
      </c>
      <c r="H25" s="8">
        <f t="shared" si="2"/>
        <v>731.75</v>
      </c>
      <c r="I25" s="9">
        <f t="shared" si="3"/>
        <v>5678.05</v>
      </c>
      <c r="J25" s="9">
        <f t="shared" si="4"/>
        <v>5761.38</v>
      </c>
    </row>
    <row r="26" spans="1:10" x14ac:dyDescent="0.45">
      <c r="A26" s="10">
        <v>24</v>
      </c>
      <c r="B26" s="3">
        <f>C26*10</f>
        <v>45510</v>
      </c>
      <c r="C26" s="3">
        <v>4551</v>
      </c>
      <c r="D26" s="4">
        <v>53922</v>
      </c>
      <c r="E26" s="4">
        <v>54922</v>
      </c>
      <c r="F26" s="5">
        <f t="shared" si="1"/>
        <v>5029.63</v>
      </c>
      <c r="G26" s="3">
        <f>(D26-B26)/12</f>
        <v>701</v>
      </c>
      <c r="H26" s="3">
        <f>(E26-B26)/12</f>
        <v>784.33</v>
      </c>
      <c r="I26" s="6">
        <f t="shared" si="3"/>
        <v>5730.63</v>
      </c>
      <c r="J26" s="6">
        <f t="shared" si="4"/>
        <v>5813.96</v>
      </c>
    </row>
    <row r="27" spans="1:10" x14ac:dyDescent="0.45">
      <c r="A27" s="18">
        <v>25</v>
      </c>
      <c r="B27" s="8">
        <f>C27*10</f>
        <v>45510</v>
      </c>
      <c r="C27" s="8">
        <v>4551</v>
      </c>
      <c r="D27" s="8">
        <v>54521</v>
      </c>
      <c r="E27" s="8">
        <v>55521</v>
      </c>
      <c r="F27" s="9">
        <f t="shared" si="1"/>
        <v>5029.63</v>
      </c>
      <c r="G27" s="8">
        <f>(D27-B27)/12</f>
        <v>750.92</v>
      </c>
      <c r="H27" s="8">
        <f>(E27-B27)/12</f>
        <v>834.25</v>
      </c>
      <c r="I27" s="9">
        <f>F27+G27</f>
        <v>5780.55</v>
      </c>
      <c r="J27" s="9">
        <f>F27+H27</f>
        <v>5863.88</v>
      </c>
    </row>
    <row r="28" spans="1:10" x14ac:dyDescent="0.45">
      <c r="A28" s="2">
        <v>26</v>
      </c>
      <c r="B28" s="15">
        <f>C28*10</f>
        <v>45510</v>
      </c>
      <c r="C28" s="15">
        <v>4551</v>
      </c>
      <c r="D28" s="15">
        <v>55078</v>
      </c>
      <c r="E28" s="15">
        <v>56078</v>
      </c>
      <c r="F28" s="16">
        <f t="shared" si="1"/>
        <v>5029.63</v>
      </c>
      <c r="G28" s="15">
        <f t="shared" ref="G28:G29" si="6">(D28-B28)/12</f>
        <v>797.33</v>
      </c>
      <c r="H28" s="15">
        <f t="shared" ref="H28:H29" si="7">(E28-B28)/12</f>
        <v>880.67</v>
      </c>
      <c r="I28" s="16">
        <f t="shared" ref="I28:I29" si="8">F28+G28</f>
        <v>5826.96</v>
      </c>
      <c r="J28" s="16">
        <f t="shared" ref="J28:J29" si="9">F28+H28</f>
        <v>5910.3</v>
      </c>
    </row>
    <row r="29" spans="1:10" x14ac:dyDescent="0.45">
      <c r="A29" s="7">
        <v>27</v>
      </c>
      <c r="B29" s="8">
        <f>C29*10</f>
        <v>45510</v>
      </c>
      <c r="C29" s="8">
        <v>4551</v>
      </c>
      <c r="D29" s="8">
        <v>55677</v>
      </c>
      <c r="E29" s="8">
        <v>56677</v>
      </c>
      <c r="F29" s="9">
        <f t="shared" si="1"/>
        <v>5029.63</v>
      </c>
      <c r="G29" s="8">
        <f t="shared" si="6"/>
        <v>847.25</v>
      </c>
      <c r="H29" s="8">
        <f t="shared" si="7"/>
        <v>930.58</v>
      </c>
      <c r="I29" s="9">
        <f t="shared" si="8"/>
        <v>5876.88</v>
      </c>
      <c r="J29" s="9">
        <f t="shared" si="9"/>
        <v>5960.21</v>
      </c>
    </row>
  </sheetData>
  <sheetProtection password="C658" sheet="1" objects="1" scenarios="1" selectLockedCells="1" selectUnlockedCells="1"/>
  <pageMargins left="0.7" right="0.7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5e8a79d3-98d5-4006-a8ac-aa564cccf1c3" xsi:nil="true"/>
    <Date xmlns="5e8a79d3-98d5-4006-a8ac-aa564cccf1c3" xsi:nil="true"/>
    <_ip_UnifiedCompliancePolicyUIAction xmlns="http://schemas.microsoft.com/sharepoint/v3" xsi:nil="true"/>
    <TaxCatchAll xmlns="db30698f-dcc3-4d4d-803e-e5bf7726d6c7" xsi:nil="true"/>
    <ChronologicalOrder xmlns="5e8a79d3-98d5-4006-a8ac-aa564cccf1c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CFC51FB0-BC9D-4032-B3BC-E4C6BD88E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E0B014-D6BD-4754-A253-1E174149B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2C8DB7-CC82-4CFD-8D2C-5883363CB16D}">
  <ds:schemaRefs>
    <ds:schemaRef ds:uri="http://schemas.microsoft.com/office/2006/metadata/properties"/>
    <ds:schemaRef ds:uri="http://schemas.microsoft.com/office/infopath/2007/PartnerControls"/>
    <ds:schemaRef ds:uri="5e8a79d3-98d5-4006-a8ac-aa564cccf1c3"/>
    <ds:schemaRef ds:uri="http://schemas.microsoft.com/sharepoint/v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Evins 2016</vt:lpstr>
      <vt:lpstr>Gainesville 2016</vt:lpstr>
    </vt:vector>
  </TitlesOfParts>
  <Manager/>
  <Company>Texas Youth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 L. Hooks</dc:creator>
  <cp:keywords/>
  <dc:description/>
  <cp:lastModifiedBy>Firoz Shaik</cp:lastModifiedBy>
  <cp:revision/>
  <dcterms:created xsi:type="dcterms:W3CDTF">2013-09-23T19:46:44Z</dcterms:created>
  <dcterms:modified xsi:type="dcterms:W3CDTF">2026-01-04T05:54:06Z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